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11985" activeTab="2"/>
  </bookViews>
  <sheets>
    <sheet name="январь" sheetId="66" r:id="rId1"/>
    <sheet name="февраль" sheetId="70" r:id="rId2"/>
    <sheet name="март" sheetId="71" r:id="rId3"/>
    <sheet name="I квартал" sheetId="72" r:id="rId4"/>
  </sheets>
  <calcPr calcId="145621"/>
</workbook>
</file>

<file path=xl/calcChain.xml><?xml version="1.0" encoding="utf-8"?>
<calcChain xmlns="http://schemas.openxmlformats.org/spreadsheetml/2006/main">
  <c r="B15" i="70" l="1"/>
  <c r="Q31" i="72"/>
  <c r="P31" i="72"/>
  <c r="O31" i="72"/>
  <c r="N31" i="72"/>
  <c r="M31" i="72"/>
  <c r="L31" i="72"/>
  <c r="I31" i="72"/>
  <c r="H31" i="72"/>
  <c r="G31" i="72"/>
  <c r="F31" i="72"/>
  <c r="E31" i="72"/>
  <c r="D31" i="72"/>
  <c r="S30" i="72"/>
  <c r="U30" i="72" s="1"/>
  <c r="R30" i="72"/>
  <c r="T30" i="72" s="1"/>
  <c r="K30" i="72"/>
  <c r="J30" i="72"/>
  <c r="C30" i="72"/>
  <c r="B30" i="72"/>
  <c r="S29" i="72"/>
  <c r="U29" i="72" s="1"/>
  <c r="R29" i="72"/>
  <c r="T29" i="72" s="1"/>
  <c r="K29" i="72"/>
  <c r="J29" i="72"/>
  <c r="C29" i="72"/>
  <c r="B29" i="72"/>
  <c r="S28" i="72"/>
  <c r="R28" i="72"/>
  <c r="K28" i="72"/>
  <c r="J28" i="72"/>
  <c r="C28" i="72"/>
  <c r="B28" i="72"/>
  <c r="S27" i="72"/>
  <c r="R27" i="72"/>
  <c r="K27" i="72"/>
  <c r="J27" i="72"/>
  <c r="C27" i="72"/>
  <c r="B27" i="72"/>
  <c r="S26" i="72"/>
  <c r="R26" i="72"/>
  <c r="K26" i="72"/>
  <c r="J26" i="72"/>
  <c r="C26" i="72"/>
  <c r="B26" i="72"/>
  <c r="S25" i="72"/>
  <c r="R25" i="72"/>
  <c r="K25" i="72"/>
  <c r="J25" i="72"/>
  <c r="C25" i="72"/>
  <c r="B25" i="72"/>
  <c r="S24" i="72"/>
  <c r="R24" i="72"/>
  <c r="K24" i="72"/>
  <c r="J24" i="72"/>
  <c r="C24" i="72"/>
  <c r="B24" i="72"/>
  <c r="S23" i="72"/>
  <c r="R23" i="72"/>
  <c r="K23" i="72"/>
  <c r="J23" i="72"/>
  <c r="C23" i="72"/>
  <c r="B23" i="72"/>
  <c r="S22" i="72"/>
  <c r="U22" i="72" s="1"/>
  <c r="R22" i="72"/>
  <c r="T22" i="72" s="1"/>
  <c r="K22" i="72"/>
  <c r="J22" i="72"/>
  <c r="C22" i="72"/>
  <c r="B22" i="72"/>
  <c r="S21" i="72"/>
  <c r="U21" i="72" s="1"/>
  <c r="R21" i="72"/>
  <c r="T21" i="72" s="1"/>
  <c r="K21" i="72"/>
  <c r="J21" i="72"/>
  <c r="C21" i="72"/>
  <c r="B21" i="72"/>
  <c r="S20" i="72"/>
  <c r="U20" i="72" s="1"/>
  <c r="R20" i="72"/>
  <c r="T20" i="72" s="1"/>
  <c r="K20" i="72"/>
  <c r="J20" i="72"/>
  <c r="C20" i="72"/>
  <c r="B20" i="72"/>
  <c r="S19" i="72"/>
  <c r="U19" i="72" s="1"/>
  <c r="R19" i="72"/>
  <c r="T19" i="72" s="1"/>
  <c r="K19" i="72"/>
  <c r="J19" i="72"/>
  <c r="C19" i="72"/>
  <c r="B19" i="72"/>
  <c r="S18" i="72"/>
  <c r="U18" i="72" s="1"/>
  <c r="R18" i="72"/>
  <c r="T18" i="72" s="1"/>
  <c r="K18" i="72"/>
  <c r="J18" i="72"/>
  <c r="C18" i="72"/>
  <c r="B18" i="72"/>
  <c r="S17" i="72"/>
  <c r="U17" i="72" s="1"/>
  <c r="R17" i="72"/>
  <c r="T17" i="72" s="1"/>
  <c r="K17" i="72"/>
  <c r="J17" i="72"/>
  <c r="C17" i="72"/>
  <c r="B17" i="72"/>
  <c r="S16" i="72"/>
  <c r="U16" i="72" s="1"/>
  <c r="R16" i="72"/>
  <c r="T16" i="72" s="1"/>
  <c r="K16" i="72"/>
  <c r="J16" i="72"/>
  <c r="C16" i="72"/>
  <c r="B16" i="72"/>
  <c r="S15" i="72"/>
  <c r="U15" i="72" s="1"/>
  <c r="R15" i="72"/>
  <c r="T15" i="72" s="1"/>
  <c r="K15" i="72"/>
  <c r="J15" i="72"/>
  <c r="C15" i="72"/>
  <c r="B15" i="72"/>
  <c r="S14" i="72"/>
  <c r="U14" i="72" s="1"/>
  <c r="R14" i="72"/>
  <c r="T14" i="72" s="1"/>
  <c r="K14" i="72"/>
  <c r="J14" i="72"/>
  <c r="C14" i="72"/>
  <c r="B14" i="72"/>
  <c r="S13" i="72"/>
  <c r="U13" i="72" s="1"/>
  <c r="R13" i="72"/>
  <c r="T13" i="72" s="1"/>
  <c r="K13" i="72"/>
  <c r="J13" i="72"/>
  <c r="C13" i="72"/>
  <c r="B13" i="72"/>
  <c r="S12" i="72"/>
  <c r="U12" i="72" s="1"/>
  <c r="R12" i="72"/>
  <c r="T12" i="72" s="1"/>
  <c r="K12" i="72"/>
  <c r="J12" i="72"/>
  <c r="C12" i="72"/>
  <c r="B12" i="72"/>
  <c r="S11" i="72"/>
  <c r="U11" i="72" s="1"/>
  <c r="R11" i="72"/>
  <c r="T11" i="72" s="1"/>
  <c r="K11" i="72"/>
  <c r="J11" i="72"/>
  <c r="C11" i="72"/>
  <c r="B11" i="72"/>
  <c r="S10" i="72"/>
  <c r="U10" i="72" s="1"/>
  <c r="R10" i="72"/>
  <c r="T10" i="72" s="1"/>
  <c r="K10" i="72"/>
  <c r="J10" i="72"/>
  <c r="C10" i="72"/>
  <c r="B10" i="72"/>
  <c r="S9" i="72"/>
  <c r="U9" i="72" s="1"/>
  <c r="R9" i="72"/>
  <c r="T9" i="72" s="1"/>
  <c r="K9" i="72"/>
  <c r="J9" i="72"/>
  <c r="C9" i="72"/>
  <c r="B9" i="72"/>
  <c r="S8" i="72"/>
  <c r="R8" i="72"/>
  <c r="K8" i="72"/>
  <c r="J8" i="72"/>
  <c r="C8" i="72"/>
  <c r="B8" i="72"/>
  <c r="S7" i="72"/>
  <c r="S31" i="72" s="1"/>
  <c r="R7" i="72"/>
  <c r="R31" i="72" s="1"/>
  <c r="K7" i="72"/>
  <c r="K31" i="72" s="1"/>
  <c r="J7" i="72"/>
  <c r="J31" i="72" s="1"/>
  <c r="C7" i="72"/>
  <c r="C31" i="72" s="1"/>
  <c r="B7" i="72"/>
  <c r="B31" i="72" s="1"/>
  <c r="Q31" i="71"/>
  <c r="P31" i="71"/>
  <c r="O31" i="71"/>
  <c r="N31" i="71"/>
  <c r="M31" i="71"/>
  <c r="L31" i="71"/>
  <c r="I31" i="71"/>
  <c r="H31" i="71"/>
  <c r="G31" i="71"/>
  <c r="F31" i="71"/>
  <c r="E31" i="71"/>
  <c r="D31" i="71"/>
  <c r="S30" i="71"/>
  <c r="U30" i="71" s="1"/>
  <c r="R30" i="71"/>
  <c r="T30" i="71" s="1"/>
  <c r="K30" i="71"/>
  <c r="J30" i="71"/>
  <c r="C30" i="71"/>
  <c r="B30" i="71"/>
  <c r="S29" i="71"/>
  <c r="U29" i="71" s="1"/>
  <c r="R29" i="71"/>
  <c r="T29" i="71" s="1"/>
  <c r="K29" i="71"/>
  <c r="J29" i="71"/>
  <c r="C29" i="71"/>
  <c r="B29" i="71"/>
  <c r="S28" i="71"/>
  <c r="R28" i="71"/>
  <c r="K28" i="71"/>
  <c r="J28" i="71"/>
  <c r="C28" i="71"/>
  <c r="B28" i="71"/>
  <c r="S27" i="71"/>
  <c r="R27" i="71"/>
  <c r="K27" i="71"/>
  <c r="J27" i="71"/>
  <c r="C27" i="71"/>
  <c r="B27" i="71"/>
  <c r="S26" i="71"/>
  <c r="R26" i="71"/>
  <c r="K26" i="71"/>
  <c r="J26" i="71"/>
  <c r="C26" i="71"/>
  <c r="B26" i="71"/>
  <c r="S25" i="71"/>
  <c r="U25" i="71" s="1"/>
  <c r="R25" i="71"/>
  <c r="T25" i="71" s="1"/>
  <c r="K25" i="71"/>
  <c r="J25" i="71"/>
  <c r="C25" i="71"/>
  <c r="B25" i="71"/>
  <c r="S24" i="71"/>
  <c r="R24" i="71"/>
  <c r="K24" i="71"/>
  <c r="J24" i="71"/>
  <c r="C24" i="71"/>
  <c r="B24" i="71"/>
  <c r="S23" i="71"/>
  <c r="R23" i="71"/>
  <c r="K23" i="71"/>
  <c r="J23" i="71"/>
  <c r="C23" i="71"/>
  <c r="B23" i="71"/>
  <c r="S22" i="71"/>
  <c r="U22" i="71" s="1"/>
  <c r="R22" i="71"/>
  <c r="T22" i="71" s="1"/>
  <c r="K22" i="71"/>
  <c r="J22" i="71"/>
  <c r="C22" i="71"/>
  <c r="B22" i="71"/>
  <c r="S21" i="71"/>
  <c r="U21" i="71" s="1"/>
  <c r="R21" i="71"/>
  <c r="T21" i="71" s="1"/>
  <c r="K21" i="71"/>
  <c r="J21" i="71"/>
  <c r="C21" i="71"/>
  <c r="B21" i="71"/>
  <c r="S20" i="71"/>
  <c r="U20" i="71" s="1"/>
  <c r="R20" i="71"/>
  <c r="T20" i="71" s="1"/>
  <c r="K20" i="71"/>
  <c r="J20" i="71"/>
  <c r="C20" i="71"/>
  <c r="B20" i="71"/>
  <c r="S19" i="71"/>
  <c r="U19" i="71" s="1"/>
  <c r="R19" i="71"/>
  <c r="T19" i="71" s="1"/>
  <c r="K19" i="71"/>
  <c r="J19" i="71"/>
  <c r="C19" i="71"/>
  <c r="B19" i="71"/>
  <c r="S18" i="71"/>
  <c r="U18" i="71" s="1"/>
  <c r="R18" i="71"/>
  <c r="T18" i="71" s="1"/>
  <c r="K18" i="71"/>
  <c r="J18" i="71"/>
  <c r="C18" i="71"/>
  <c r="B18" i="71"/>
  <c r="S17" i="71"/>
  <c r="U17" i="71" s="1"/>
  <c r="R17" i="71"/>
  <c r="T17" i="71" s="1"/>
  <c r="K17" i="71"/>
  <c r="J17" i="71"/>
  <c r="C17" i="71"/>
  <c r="B17" i="71"/>
  <c r="S16" i="71"/>
  <c r="U16" i="71" s="1"/>
  <c r="R16" i="71"/>
  <c r="T16" i="71" s="1"/>
  <c r="K16" i="71"/>
  <c r="J16" i="71"/>
  <c r="C16" i="71"/>
  <c r="B16" i="71"/>
  <c r="S15" i="71"/>
  <c r="R15" i="71"/>
  <c r="K15" i="71"/>
  <c r="J15" i="71"/>
  <c r="C15" i="71"/>
  <c r="B15" i="71"/>
  <c r="S14" i="71"/>
  <c r="U14" i="71" s="1"/>
  <c r="R14" i="71"/>
  <c r="T14" i="71" s="1"/>
  <c r="K14" i="71"/>
  <c r="J14" i="71"/>
  <c r="C14" i="71"/>
  <c r="B14" i="71"/>
  <c r="S13" i="71"/>
  <c r="U13" i="71" s="1"/>
  <c r="R13" i="71"/>
  <c r="T13" i="71" s="1"/>
  <c r="K13" i="71"/>
  <c r="J13" i="71"/>
  <c r="C13" i="71"/>
  <c r="B13" i="71"/>
  <c r="S12" i="71"/>
  <c r="U12" i="71" s="1"/>
  <c r="R12" i="71"/>
  <c r="T12" i="71" s="1"/>
  <c r="K12" i="71"/>
  <c r="J12" i="71"/>
  <c r="C12" i="71"/>
  <c r="B12" i="71"/>
  <c r="S11" i="71"/>
  <c r="U11" i="71" s="1"/>
  <c r="R11" i="71"/>
  <c r="T11" i="71" s="1"/>
  <c r="K11" i="71"/>
  <c r="J11" i="71"/>
  <c r="C11" i="71"/>
  <c r="B11" i="71"/>
  <c r="S10" i="71"/>
  <c r="U10" i="71" s="1"/>
  <c r="R10" i="71"/>
  <c r="T10" i="71" s="1"/>
  <c r="K10" i="71"/>
  <c r="J10" i="71"/>
  <c r="C10" i="71"/>
  <c r="B10" i="71"/>
  <c r="S9" i="71"/>
  <c r="U9" i="71" s="1"/>
  <c r="R9" i="71"/>
  <c r="T9" i="71" s="1"/>
  <c r="K9" i="71"/>
  <c r="J9" i="71"/>
  <c r="C9" i="71"/>
  <c r="B9" i="71"/>
  <c r="S8" i="71"/>
  <c r="R8" i="71"/>
  <c r="K8" i="71"/>
  <c r="J8" i="71"/>
  <c r="C8" i="71"/>
  <c r="B8" i="71"/>
  <c r="S7" i="71"/>
  <c r="S31" i="71" s="1"/>
  <c r="R7" i="71"/>
  <c r="R31" i="71" s="1"/>
  <c r="K7" i="71"/>
  <c r="K31" i="71" s="1"/>
  <c r="J7" i="71"/>
  <c r="J31" i="71" s="1"/>
  <c r="C7" i="71"/>
  <c r="C31" i="71" s="1"/>
  <c r="B7" i="71"/>
  <c r="B31" i="71" s="1"/>
  <c r="Q31" i="70"/>
  <c r="P31" i="70"/>
  <c r="O31" i="70"/>
  <c r="N31" i="70"/>
  <c r="M31" i="70"/>
  <c r="L31" i="70"/>
  <c r="I31" i="70"/>
  <c r="H31" i="70"/>
  <c r="G31" i="70"/>
  <c r="F31" i="70"/>
  <c r="E31" i="70"/>
  <c r="D31" i="70"/>
  <c r="S30" i="70"/>
  <c r="U30" i="70" s="1"/>
  <c r="R30" i="70"/>
  <c r="T30" i="70" s="1"/>
  <c r="K30" i="70"/>
  <c r="J30" i="70"/>
  <c r="C30" i="70"/>
  <c r="B30" i="70"/>
  <c r="S29" i="70"/>
  <c r="U29" i="70" s="1"/>
  <c r="R29" i="70"/>
  <c r="T29" i="70" s="1"/>
  <c r="K29" i="70"/>
  <c r="J29" i="70"/>
  <c r="C29" i="70"/>
  <c r="B29" i="70"/>
  <c r="S28" i="70"/>
  <c r="R28" i="70"/>
  <c r="K28" i="70"/>
  <c r="J28" i="70"/>
  <c r="C28" i="70"/>
  <c r="B28" i="70"/>
  <c r="S27" i="70"/>
  <c r="R27" i="70"/>
  <c r="K27" i="70"/>
  <c r="J27" i="70"/>
  <c r="C27" i="70"/>
  <c r="B27" i="70"/>
  <c r="S26" i="70"/>
  <c r="R26" i="70"/>
  <c r="K26" i="70"/>
  <c r="J26" i="70"/>
  <c r="C26" i="70"/>
  <c r="B26" i="70"/>
  <c r="S25" i="70"/>
  <c r="U25" i="70" s="1"/>
  <c r="R25" i="70"/>
  <c r="T25" i="70" s="1"/>
  <c r="K25" i="70"/>
  <c r="J25" i="70"/>
  <c r="C25" i="70"/>
  <c r="B25" i="70"/>
  <c r="S24" i="70"/>
  <c r="R24" i="70"/>
  <c r="K24" i="70"/>
  <c r="J24" i="70"/>
  <c r="C24" i="70"/>
  <c r="B24" i="70"/>
  <c r="S23" i="70"/>
  <c r="U23" i="70" s="1"/>
  <c r="R23" i="70"/>
  <c r="T23" i="70" s="1"/>
  <c r="K23" i="70"/>
  <c r="J23" i="70"/>
  <c r="C23" i="70"/>
  <c r="B23" i="70"/>
  <c r="S22" i="70"/>
  <c r="U22" i="70" s="1"/>
  <c r="R22" i="70"/>
  <c r="T22" i="70" s="1"/>
  <c r="K22" i="70"/>
  <c r="J22" i="70"/>
  <c r="C22" i="70"/>
  <c r="B22" i="70"/>
  <c r="S21" i="70"/>
  <c r="U21" i="70" s="1"/>
  <c r="R21" i="70"/>
  <c r="T21" i="70" s="1"/>
  <c r="K21" i="70"/>
  <c r="J21" i="70"/>
  <c r="C21" i="70"/>
  <c r="B21" i="70"/>
  <c r="S20" i="70"/>
  <c r="U20" i="70" s="1"/>
  <c r="R20" i="70"/>
  <c r="T20" i="70" s="1"/>
  <c r="K20" i="70"/>
  <c r="J20" i="70"/>
  <c r="C20" i="70"/>
  <c r="B20" i="70"/>
  <c r="S19" i="70"/>
  <c r="U19" i="70" s="1"/>
  <c r="R19" i="70"/>
  <c r="T19" i="70" s="1"/>
  <c r="K19" i="70"/>
  <c r="J19" i="70"/>
  <c r="C19" i="70"/>
  <c r="B19" i="70"/>
  <c r="S18" i="70"/>
  <c r="U18" i="70" s="1"/>
  <c r="R18" i="70"/>
  <c r="T18" i="70" s="1"/>
  <c r="K18" i="70"/>
  <c r="J18" i="70"/>
  <c r="C18" i="70"/>
  <c r="B18" i="70"/>
  <c r="S17" i="70"/>
  <c r="U17" i="70" s="1"/>
  <c r="R17" i="70"/>
  <c r="T17" i="70" s="1"/>
  <c r="K17" i="70"/>
  <c r="J17" i="70"/>
  <c r="C17" i="70"/>
  <c r="B17" i="70"/>
  <c r="S16" i="70"/>
  <c r="U16" i="70" s="1"/>
  <c r="R16" i="70"/>
  <c r="T16" i="70" s="1"/>
  <c r="K16" i="70"/>
  <c r="J16" i="70"/>
  <c r="C16" i="70"/>
  <c r="B16" i="70"/>
  <c r="S15" i="70"/>
  <c r="U15" i="70" s="1"/>
  <c r="R15" i="70"/>
  <c r="T15" i="70" s="1"/>
  <c r="K15" i="70"/>
  <c r="J15" i="70"/>
  <c r="C15" i="70"/>
  <c r="S14" i="70"/>
  <c r="U14" i="70" s="1"/>
  <c r="R14" i="70"/>
  <c r="T14" i="70" s="1"/>
  <c r="K14" i="70"/>
  <c r="J14" i="70"/>
  <c r="C14" i="70"/>
  <c r="B14" i="70"/>
  <c r="S13" i="70"/>
  <c r="U13" i="70" s="1"/>
  <c r="R13" i="70"/>
  <c r="T13" i="70" s="1"/>
  <c r="K13" i="70"/>
  <c r="J13" i="70"/>
  <c r="C13" i="70"/>
  <c r="B13" i="70"/>
  <c r="S12" i="70"/>
  <c r="U12" i="70" s="1"/>
  <c r="R12" i="70"/>
  <c r="T12" i="70" s="1"/>
  <c r="K12" i="70"/>
  <c r="J12" i="70"/>
  <c r="C12" i="70"/>
  <c r="B12" i="70"/>
  <c r="S11" i="70"/>
  <c r="U11" i="70" s="1"/>
  <c r="R11" i="70"/>
  <c r="T11" i="70" s="1"/>
  <c r="K11" i="70"/>
  <c r="J11" i="70"/>
  <c r="C11" i="70"/>
  <c r="B11" i="70"/>
  <c r="S10" i="70"/>
  <c r="U10" i="70" s="1"/>
  <c r="R10" i="70"/>
  <c r="T10" i="70" s="1"/>
  <c r="K10" i="70"/>
  <c r="J10" i="70"/>
  <c r="C10" i="70"/>
  <c r="B10" i="70"/>
  <c r="S9" i="70"/>
  <c r="U9" i="70" s="1"/>
  <c r="R9" i="70"/>
  <c r="T9" i="70" s="1"/>
  <c r="K9" i="70"/>
  <c r="J9" i="70"/>
  <c r="C9" i="70"/>
  <c r="B9" i="70"/>
  <c r="S8" i="70"/>
  <c r="R8" i="70"/>
  <c r="K8" i="70"/>
  <c r="J8" i="70"/>
  <c r="C8" i="70"/>
  <c r="B8" i="70"/>
  <c r="S7" i="70"/>
  <c r="R7" i="70"/>
  <c r="K7" i="70"/>
  <c r="J7" i="70"/>
  <c r="C7" i="70"/>
  <c r="B7" i="70"/>
  <c r="C16" i="66"/>
  <c r="B16" i="66"/>
  <c r="S16" i="66"/>
  <c r="R16" i="66"/>
  <c r="K16" i="66"/>
  <c r="J16" i="66"/>
  <c r="S15" i="66"/>
  <c r="R15" i="66"/>
  <c r="K15" i="66"/>
  <c r="J15" i="66"/>
  <c r="C14" i="66"/>
  <c r="R14" i="66"/>
  <c r="K14" i="66"/>
  <c r="J14" i="66"/>
  <c r="C13" i="66"/>
  <c r="B13" i="66"/>
  <c r="S13" i="66"/>
  <c r="R13" i="66"/>
  <c r="J13" i="66"/>
  <c r="K13" i="66"/>
  <c r="B11" i="66"/>
  <c r="C11" i="66"/>
  <c r="K11" i="66"/>
  <c r="J11" i="66"/>
  <c r="C12" i="66"/>
  <c r="B12" i="66"/>
  <c r="S12" i="66"/>
  <c r="K12" i="66"/>
  <c r="J12" i="66"/>
  <c r="S11" i="66"/>
  <c r="R11" i="66"/>
  <c r="S10" i="66"/>
  <c r="R10" i="66"/>
  <c r="K10" i="66"/>
  <c r="J10" i="66"/>
  <c r="R9" i="66"/>
  <c r="K9" i="66"/>
  <c r="J9" i="66"/>
  <c r="J8" i="66"/>
  <c r="C8" i="66"/>
  <c r="S7" i="66"/>
  <c r="R7" i="66"/>
  <c r="K7" i="66"/>
  <c r="J7" i="66"/>
  <c r="D31" i="66"/>
  <c r="E31" i="66"/>
  <c r="F31" i="66"/>
  <c r="G31" i="66"/>
  <c r="H31" i="66"/>
  <c r="I31" i="66"/>
  <c r="L31" i="66"/>
  <c r="M31" i="66"/>
  <c r="N31" i="66"/>
  <c r="O31" i="66"/>
  <c r="P31" i="66"/>
  <c r="Q31" i="66"/>
  <c r="T31" i="66"/>
  <c r="U31" i="66"/>
  <c r="B7" i="66"/>
  <c r="C7" i="66"/>
  <c r="K8" i="66"/>
  <c r="R8" i="66"/>
  <c r="B8" i="66" s="1"/>
  <c r="S8" i="66"/>
  <c r="B9" i="66"/>
  <c r="C9" i="66"/>
  <c r="S9" i="66"/>
  <c r="B10" i="66"/>
  <c r="C10" i="66"/>
  <c r="R12" i="66"/>
  <c r="B14" i="66"/>
  <c r="S14" i="66"/>
  <c r="B15" i="66"/>
  <c r="C15" i="66"/>
  <c r="J17" i="66"/>
  <c r="B17" i="66" s="1"/>
  <c r="K17" i="66"/>
  <c r="C17" i="66" s="1"/>
  <c r="R17" i="66"/>
  <c r="S17" i="66"/>
  <c r="J18" i="66"/>
  <c r="B18" i="66" s="1"/>
  <c r="K18" i="66"/>
  <c r="C18" i="66" s="1"/>
  <c r="R18" i="66"/>
  <c r="S18" i="66"/>
  <c r="J19" i="66"/>
  <c r="B19" i="66" s="1"/>
  <c r="K19" i="66"/>
  <c r="C19" i="66" s="1"/>
  <c r="R19" i="66"/>
  <c r="S19" i="66"/>
  <c r="J20" i="66"/>
  <c r="B20" i="66" s="1"/>
  <c r="K20" i="66"/>
  <c r="C20" i="66" s="1"/>
  <c r="R20" i="66"/>
  <c r="S20" i="66"/>
  <c r="J21" i="66"/>
  <c r="B21" i="66" s="1"/>
  <c r="K21" i="66"/>
  <c r="C21" i="66" s="1"/>
  <c r="R21" i="66"/>
  <c r="S21" i="66"/>
  <c r="J22" i="66"/>
  <c r="B22" i="66" s="1"/>
  <c r="K22" i="66"/>
  <c r="C22" i="66" s="1"/>
  <c r="R22" i="66"/>
  <c r="S22" i="66"/>
  <c r="J23" i="66"/>
  <c r="B23" i="66" s="1"/>
  <c r="K23" i="66"/>
  <c r="C23" i="66" s="1"/>
  <c r="R23" i="66"/>
  <c r="S23" i="66"/>
  <c r="J24" i="66"/>
  <c r="K24" i="66"/>
  <c r="R24" i="66"/>
  <c r="S24" i="66"/>
  <c r="J25" i="66"/>
  <c r="B25" i="66" s="1"/>
  <c r="K25" i="66"/>
  <c r="C25" i="66" s="1"/>
  <c r="R25" i="66"/>
  <c r="S25" i="66"/>
  <c r="J26" i="66"/>
  <c r="K26" i="66"/>
  <c r="R26" i="66"/>
  <c r="S26" i="66"/>
  <c r="J27" i="66"/>
  <c r="B27" i="66" s="1"/>
  <c r="K27" i="66"/>
  <c r="C27" i="66" s="1"/>
  <c r="R27" i="66"/>
  <c r="S27" i="66"/>
  <c r="J28" i="66"/>
  <c r="K28" i="66"/>
  <c r="R28" i="66"/>
  <c r="S28" i="66"/>
  <c r="J29" i="66"/>
  <c r="B29" i="66" s="1"/>
  <c r="K29" i="66"/>
  <c r="C29" i="66" s="1"/>
  <c r="R29" i="66"/>
  <c r="S29" i="66"/>
  <c r="J30" i="66"/>
  <c r="B30" i="66" s="1"/>
  <c r="K30" i="66"/>
  <c r="C30" i="66" s="1"/>
  <c r="R30" i="66"/>
  <c r="S30" i="66"/>
  <c r="U28" i="71" l="1"/>
  <c r="T28" i="71"/>
  <c r="U25" i="72"/>
  <c r="T25" i="72"/>
  <c r="U15" i="71"/>
  <c r="T15" i="71"/>
  <c r="U28" i="70"/>
  <c r="T28" i="70"/>
  <c r="U28" i="72"/>
  <c r="T28" i="72"/>
  <c r="U27" i="71"/>
  <c r="T27" i="71"/>
  <c r="U26" i="72"/>
  <c r="T26" i="72"/>
  <c r="U26" i="71"/>
  <c r="T26" i="71"/>
  <c r="U27" i="70"/>
  <c r="K31" i="70"/>
  <c r="U26" i="70"/>
  <c r="C31" i="70"/>
  <c r="S31" i="70"/>
  <c r="T26" i="70"/>
  <c r="C26" i="66"/>
  <c r="B26" i="66"/>
  <c r="B31" i="70"/>
  <c r="J31" i="70"/>
  <c r="T27" i="70"/>
  <c r="U27" i="72"/>
  <c r="T27" i="72"/>
  <c r="U23" i="72"/>
  <c r="T23" i="72"/>
  <c r="U23" i="71"/>
  <c r="T23" i="71"/>
  <c r="U8" i="72"/>
  <c r="T8" i="72"/>
  <c r="U24" i="72"/>
  <c r="T24" i="72"/>
  <c r="U24" i="70"/>
  <c r="R31" i="70"/>
  <c r="T24" i="70"/>
  <c r="U24" i="71"/>
  <c r="T24" i="71"/>
  <c r="U8" i="71"/>
  <c r="T8" i="71"/>
  <c r="U8" i="70"/>
  <c r="T8" i="70"/>
  <c r="T7" i="72"/>
  <c r="T31" i="72" s="1"/>
  <c r="U7" i="72"/>
  <c r="U31" i="72" s="1"/>
  <c r="T7" i="71"/>
  <c r="T31" i="71" s="1"/>
  <c r="U7" i="71"/>
  <c r="U31" i="71" s="1"/>
  <c r="T7" i="70"/>
  <c r="T31" i="70" s="1"/>
  <c r="U7" i="70"/>
  <c r="U31" i="70" s="1"/>
  <c r="C28" i="66"/>
  <c r="B28" i="66"/>
  <c r="K31" i="66"/>
  <c r="J31" i="66"/>
  <c r="C24" i="66"/>
  <c r="C31" i="66" s="1"/>
  <c r="S31" i="66"/>
  <c r="B24" i="66"/>
  <c r="R31" i="66"/>
  <c r="T28" i="66"/>
  <c r="T29" i="66"/>
  <c r="U28" i="66"/>
  <c r="U29" i="66"/>
  <c r="T27" i="66"/>
  <c r="U27" i="66"/>
  <c r="T26" i="66"/>
  <c r="U26" i="66"/>
  <c r="U24" i="66"/>
  <c r="U18" i="66"/>
  <c r="U17" i="66"/>
  <c r="T17" i="66"/>
  <c r="T18" i="66"/>
  <c r="T23" i="66"/>
  <c r="U23" i="66"/>
  <c r="U19" i="66"/>
  <c r="U20" i="66"/>
  <c r="U21" i="66"/>
  <c r="U22" i="66"/>
  <c r="T19" i="66"/>
  <c r="T20" i="66"/>
  <c r="T21" i="66"/>
  <c r="T22" i="66"/>
  <c r="U16" i="66"/>
  <c r="U15" i="66"/>
  <c r="T16" i="66"/>
  <c r="T15" i="66"/>
  <c r="T12" i="66"/>
  <c r="T13" i="66"/>
  <c r="T14" i="66"/>
  <c r="U12" i="66"/>
  <c r="U13" i="66"/>
  <c r="U14" i="66"/>
  <c r="T8" i="66"/>
  <c r="T9" i="66"/>
  <c r="T10" i="66"/>
  <c r="T11" i="66"/>
  <c r="U8" i="66"/>
  <c r="U9" i="66"/>
  <c r="U10" i="66"/>
  <c r="U11" i="66"/>
  <c r="T7" i="66"/>
  <c r="U7" i="66"/>
  <c r="U30" i="66"/>
  <c r="T30" i="66"/>
  <c r="B31" i="66" l="1"/>
  <c r="T24" i="66"/>
  <c r="U25" i="66"/>
  <c r="T25" i="66"/>
</calcChain>
</file>

<file path=xl/sharedStrings.xml><?xml version="1.0" encoding="utf-8"?>
<sst xmlns="http://schemas.openxmlformats.org/spreadsheetml/2006/main" count="232" uniqueCount="53">
  <si>
    <t>через ЕПГУ</t>
  </si>
  <si>
    <t>через РПГУ</t>
  </si>
  <si>
    <t>через сайт ведомства\организации</t>
  </si>
  <si>
    <t>кол-во заявлений</t>
  </si>
  <si>
    <t>кол-во положительных решений</t>
  </si>
  <si>
    <t>всего</t>
  </si>
  <si>
    <t>из них количество положительных решений по ним</t>
  </si>
  <si>
    <t>Наименование муниципальной услуги органа местного самоуправления</t>
  </si>
  <si>
    <t>ИТОГО по услугам</t>
  </si>
  <si>
    <t>посредством личных обращений</t>
  </si>
  <si>
    <r>
      <t xml:space="preserve">кол-во принятых заявлений </t>
    </r>
    <r>
      <rPr>
        <b/>
        <sz val="10"/>
        <color indexed="8"/>
        <rFont val="Times New Roman"/>
        <family val="1"/>
        <charset val="204"/>
      </rPr>
      <t>через МФЦ</t>
    </r>
  </si>
  <si>
    <r>
      <rPr>
        <b/>
        <sz val="10"/>
        <color indexed="8"/>
        <rFont val="Times New Roman"/>
        <family val="1"/>
        <charset val="204"/>
      </rPr>
      <t xml:space="preserve">иным способом   </t>
    </r>
    <r>
      <rPr>
        <sz val="10"/>
        <color indexed="8"/>
        <rFont val="Times New Roman"/>
        <family val="1"/>
        <charset val="204"/>
      </rPr>
      <t xml:space="preserve">               (по электронной почте, VipNet, почтой, телефону)</t>
    </r>
  </si>
  <si>
    <t>из них:</t>
  </si>
  <si>
    <t>из них в электронном виде:</t>
  </si>
  <si>
    <r>
      <t xml:space="preserve"> </t>
    </r>
    <r>
      <rPr>
        <b/>
        <sz val="12"/>
        <color indexed="8"/>
        <rFont val="Times New Roman"/>
        <family val="1"/>
        <charset val="204"/>
      </rPr>
      <t xml:space="preserve">количество принятых заявлений </t>
    </r>
  </si>
  <si>
    <t xml:space="preserve">ВСЕГО </t>
  </si>
  <si>
    <t>кол-во заявлений (сумма граф 5+7+9)</t>
  </si>
  <si>
    <t>кол-во положительных решений (сумма граф 6+8+10)</t>
  </si>
  <si>
    <t>из них кол-во положительных решений по заявлениям (сумма граф 12+20)</t>
  </si>
  <si>
    <t>ВСЕГО (сумма граф 11+19)</t>
  </si>
  <si>
    <t>кол-во заявлений (сумма граф 13+15+17)</t>
  </si>
  <si>
    <t>кол-во положительных решений по ним(сумма граф 14+16+18)</t>
  </si>
  <si>
    <r>
      <rPr>
        <b/>
        <sz val="10"/>
        <color indexed="8"/>
        <rFont val="Times New Roman"/>
        <family val="1"/>
        <charset val="204"/>
      </rPr>
      <t>ДОЛЯ услуг, предоставленных в электронной форме %</t>
    </r>
    <r>
      <rPr>
        <sz val="10"/>
        <color indexed="8"/>
        <rFont val="Times New Roman"/>
        <family val="1"/>
        <charset val="204"/>
      </rPr>
      <t xml:space="preserve"> (графа19/графа3*100=%) (</t>
    </r>
    <r>
      <rPr>
        <b/>
        <i/>
        <sz val="10"/>
        <color indexed="8"/>
        <rFont val="Times New Roman"/>
        <family val="1"/>
        <charset val="204"/>
      </rPr>
      <t>показатель доли по Указу № 601 от 07.03.2012 г. Президента РФ</t>
    </r>
    <r>
      <rPr>
        <sz val="10"/>
        <color indexed="8"/>
        <rFont val="Times New Roman"/>
        <family val="1"/>
        <charset val="204"/>
      </rPr>
      <t>)</t>
    </r>
  </si>
  <si>
    <t>доля оказанных услуг в электрой форме %  (графа20/графа4*100=%)</t>
  </si>
  <si>
    <t>ВСЕГО                                              в электронном виде</t>
  </si>
  <si>
    <t>Предоставление информации об очередности предоставления жилых помещений на условиях социального найма</t>
  </si>
  <si>
    <t>Прием заявлений, документов, а также постановка граждан на учет в качестве нуждающихся в жилых помещениях</t>
  </si>
  <si>
    <t>Присвоение  объекту адресации  адреса, аннулирование  его  адресации</t>
  </si>
  <si>
    <t>Предоставление сведений из реестра  муниципального имущества</t>
  </si>
  <si>
    <t>Передача гражданами в муниципальную  собственность приватизированных жилых помещений</t>
  </si>
  <si>
    <t>Бесплатная передача в собственность  граждан Российской Федерации занимаемых им жилых помещений в муниципальном жилищном фонде (приватизация  жилых помещений)</t>
  </si>
  <si>
    <t>Выдача градостроительного плана земельного участка</t>
  </si>
  <si>
    <t>Предоставление разрешения на условно разрешенный вид использования земельного участка или объекта капитального строительства(приватизация  жилых помещений)</t>
  </si>
  <si>
    <t>Предоставление разрешения на отклонение от предельных параметров разрешенного строительства, реконструкции объектов капитального строительства</t>
  </si>
  <si>
    <t>Выдача разрешения на установку некапитальных нестационарных сооружений, произведений монументально-декоративного искусства</t>
  </si>
  <si>
    <t>Уведомительная регистрация трудового договора, заключаемого между работником и работодателем – физическим лицом, не являющимся индивидуальным предпринимателем, изменений в трудовой договор, факта прекращения трудового договора</t>
  </si>
  <si>
    <t xml:space="preserve">Передача в аренду, безвозмездное пользование имущества, находящегося в собственности муниципального образования, за исключением земельных участков и жилых помещений </t>
  </si>
  <si>
    <t xml:space="preserve">Выдача специального разрешения на движение по автомобильным дорогам местного значения сельского поселения Перегребное тяжеловесного и (или) крупногабаритного транспортного средства </t>
  </si>
  <si>
    <t>Признание помещения жилым помещением, жилого помещения непригодным для проживания и многоквартирного дома аварийным  и подлежащим сносу или реконструкции, садового дома жилым домом и жилого дома садовым домом</t>
  </si>
  <si>
    <t>Предоставление архивных справок, архивных выписок, копий архивных документов</t>
  </si>
  <si>
    <t>Предоставление информации о порядке предоставления жилищно-коммунальных услуг населению</t>
  </si>
  <si>
    <t>Прием заявлений и выдача документов о согласовании переустройства и (или) перепланировки помещения в многоквартирном доме</t>
  </si>
  <si>
    <t>Принятие документов, а также выдача решений о переводе или об отказе в переводе жилого помещения в нежилое или нежилого помещения в жилое помещение</t>
  </si>
  <si>
    <t>Предоставление информации об объектах недвижимого имущества, находящихся в муниципальной собственности и предназначенных для сдачи в аренду</t>
  </si>
  <si>
    <t>Предоставление информации пользователям автомобильных дорог общего пользования местного значения</t>
  </si>
  <si>
    <t>Выдача разрешения (согласия) нанимателю жилого помещения муниципального жилищного фонда на вселение других граждан в качестве членов семьи, проживающих совместно с нанимателем</t>
  </si>
  <si>
    <t>Выдача согласия и оформление документов по обмену жилыми помещениями по  договорам социального найма</t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</si>
  <si>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март 2021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</si>
  <si>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январь 2021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</si>
  <si>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февраль 2021 год</t>
    </r>
  </si>
  <si>
    <t>Выдача разрешения на снос или пересадку зеленых насаждений (за исключением работ, осуществляемых в соответствии с разрешением на строительство)</t>
  </si>
  <si>
    <t>Признание садового дома жилым домом и жилого дома садовым домом</t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</si>
  <si>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I квартал 2021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</si>
</sst>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9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1"/>
      <name val="Calibri"/>
      <family val="2"/>
      <charset val="204"/>
    </font>
    <font>
      <sz val="8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0" fillId="2" borderId="1" xfId="0" applyFill="1" applyBorder="1" applyAlignment="1">
      <alignment wrapText="1"/>
    </xf>
    <xf numFmtId="0" fontId="6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wrapText="1"/>
    </xf>
    <xf numFmtId="0" fontId="11" fillId="3" borderId="1" xfId="0" applyFont="1" applyFill="1" applyBorder="1" applyAlignment="1">
      <alignment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wrapText="1"/>
    </xf>
    <xf numFmtId="0" fontId="15" fillId="0" borderId="4" xfId="0" applyFont="1" applyFill="1" applyBorder="1" applyAlignment="1">
      <alignment horizontal="justify" vertical="center"/>
    </xf>
    <xf numFmtId="0" fontId="15" fillId="0" borderId="1" xfId="0" applyFont="1" applyFill="1" applyBorder="1" applyAlignment="1">
      <alignment horizontal="justify" vertical="center"/>
    </xf>
    <xf numFmtId="0" fontId="15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11" fillId="7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11" fillId="8" borderId="1" xfId="0" applyFont="1" applyFill="1" applyBorder="1" applyAlignment="1">
      <alignment wrapText="1"/>
    </xf>
    <xf numFmtId="0" fontId="14" fillId="8" borderId="1" xfId="0" applyFont="1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8" borderId="1" xfId="0" applyFill="1" applyBorder="1" applyAlignment="1">
      <alignment wrapText="1"/>
    </xf>
    <xf numFmtId="0" fontId="5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workbookViewId="0">
      <selection activeCell="G26" sqref="G26"/>
    </sheetView>
  </sheetViews>
  <sheetFormatPr defaultRowHeight="15" x14ac:dyDescent="0.25"/>
  <cols>
    <col min="1" max="1" width="21.5703125" customWidth="1"/>
    <col min="2" max="2" width="12" customWidth="1"/>
    <col min="3" max="3" width="10.85546875" customWidth="1"/>
    <col min="4" max="4" width="11.5703125" customWidth="1"/>
    <col min="5" max="5" width="11.42578125" customWidth="1"/>
    <col min="6" max="6" width="12" customWidth="1"/>
    <col min="7" max="7" width="11.85546875" customWidth="1"/>
    <col min="8" max="8" width="10.7109375" customWidth="1"/>
    <col min="9" max="9" width="11.28515625" customWidth="1"/>
    <col min="10" max="10" width="12.140625" customWidth="1"/>
    <col min="11" max="12" width="10.85546875" customWidth="1"/>
    <col min="13" max="13" width="11" customWidth="1"/>
    <col min="14" max="15" width="10.85546875" customWidth="1"/>
    <col min="16" max="16" width="10.5703125" customWidth="1"/>
    <col min="17" max="17" width="11.5703125" customWidth="1"/>
    <col min="18" max="18" width="12.28515625" customWidth="1"/>
    <col min="19" max="19" width="12.42578125" customWidth="1"/>
    <col min="20" max="20" width="15.7109375" customWidth="1"/>
    <col min="21" max="21" width="12.42578125" customWidth="1"/>
  </cols>
  <sheetData>
    <row r="1" spans="1:21" ht="16.5" thickBot="1" x14ac:dyDescent="0.3">
      <c r="A1" s="33" t="s">
        <v>48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1" ht="15.75" thickBot="1" x14ac:dyDescent="0.3">
      <c r="A2" s="34" t="s">
        <v>7</v>
      </c>
      <c r="B2" s="35" t="s">
        <v>14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6" t="s">
        <v>22</v>
      </c>
      <c r="U2" s="37" t="s">
        <v>23</v>
      </c>
    </row>
    <row r="3" spans="1:21" ht="15.75" thickBot="1" x14ac:dyDescent="0.3">
      <c r="A3" s="34"/>
      <c r="B3" s="38" t="s">
        <v>19</v>
      </c>
      <c r="C3" s="39" t="s">
        <v>18</v>
      </c>
      <c r="D3" s="40" t="s">
        <v>12</v>
      </c>
      <c r="E3" s="40"/>
      <c r="F3" s="40"/>
      <c r="G3" s="40"/>
      <c r="H3" s="40"/>
      <c r="I3" s="40"/>
      <c r="J3" s="40"/>
      <c r="K3" s="40"/>
      <c r="L3" s="41" t="s">
        <v>13</v>
      </c>
      <c r="M3" s="41"/>
      <c r="N3" s="41"/>
      <c r="O3" s="41"/>
      <c r="P3" s="41"/>
      <c r="Q3" s="41"/>
      <c r="R3" s="41"/>
      <c r="S3" s="41"/>
      <c r="T3" s="36"/>
      <c r="U3" s="37"/>
    </row>
    <row r="4" spans="1:21" ht="39" customHeight="1" thickBot="1" x14ac:dyDescent="0.3">
      <c r="A4" s="34"/>
      <c r="B4" s="38"/>
      <c r="C4" s="39"/>
      <c r="D4" s="42" t="s">
        <v>9</v>
      </c>
      <c r="E4" s="42"/>
      <c r="F4" s="42" t="s">
        <v>10</v>
      </c>
      <c r="G4" s="42"/>
      <c r="H4" s="42" t="s">
        <v>11</v>
      </c>
      <c r="I4" s="42"/>
      <c r="J4" s="43" t="s">
        <v>15</v>
      </c>
      <c r="K4" s="43"/>
      <c r="L4" s="44" t="s">
        <v>0</v>
      </c>
      <c r="M4" s="44"/>
      <c r="N4" s="44" t="s">
        <v>1</v>
      </c>
      <c r="O4" s="44"/>
      <c r="P4" s="44" t="s">
        <v>2</v>
      </c>
      <c r="Q4" s="44"/>
      <c r="R4" s="43" t="s">
        <v>24</v>
      </c>
      <c r="S4" s="43"/>
      <c r="T4" s="36"/>
      <c r="U4" s="37"/>
    </row>
    <row r="5" spans="1:21" ht="72.75" thickBot="1" x14ac:dyDescent="0.3">
      <c r="A5" s="34"/>
      <c r="B5" s="38"/>
      <c r="C5" s="39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36"/>
      <c r="U5" s="37"/>
    </row>
    <row r="6" spans="1:21" x14ac:dyDescent="0.25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33.75" x14ac:dyDescent="0.25">
      <c r="A7" s="20" t="s">
        <v>39</v>
      </c>
      <c r="B7" s="18">
        <f t="shared" ref="B7:B15" si="0">J7+R7</f>
        <v>0</v>
      </c>
      <c r="C7" s="16">
        <f t="shared" ref="C7" si="1">K7+S7</f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>D7+F7+H7</f>
        <v>0</v>
      </c>
      <c r="K7" s="16">
        <f>E7+G7+I7</f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>L7+N7+P7</f>
        <v>0</v>
      </c>
      <c r="S7" s="16">
        <f>M7+O7+Q7</f>
        <v>0</v>
      </c>
      <c r="T7" s="3" t="e">
        <f t="shared" ref="T7:T15" si="2">R7/B7*100</f>
        <v>#DIV/0!</v>
      </c>
      <c r="U7" s="7" t="e">
        <f t="shared" ref="U7:U15" si="3">S7/C7*100</f>
        <v>#DIV/0!</v>
      </c>
    </row>
    <row r="8" spans="1:21" ht="47.25" customHeight="1" x14ac:dyDescent="0.25">
      <c r="A8" s="24" t="s">
        <v>40</v>
      </c>
      <c r="B8" s="18">
        <f t="shared" si="0"/>
        <v>48</v>
      </c>
      <c r="C8" s="16">
        <f>K8+Q8</f>
        <v>48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ref="J8:J16" si="4">D8+F8+H8</f>
        <v>0</v>
      </c>
      <c r="K8" s="16">
        <f t="shared" ref="K8" si="5">E8+G8+I8</f>
        <v>0</v>
      </c>
      <c r="L8" s="1">
        <v>0</v>
      </c>
      <c r="M8" s="1">
        <v>0</v>
      </c>
      <c r="N8" s="1">
        <v>0</v>
      </c>
      <c r="O8" s="1">
        <v>0</v>
      </c>
      <c r="P8" s="1">
        <v>48</v>
      </c>
      <c r="Q8" s="1">
        <v>48</v>
      </c>
      <c r="R8" s="18">
        <f t="shared" ref="R8" si="6">L8+N8+P8</f>
        <v>48</v>
      </c>
      <c r="S8" s="16">
        <f t="shared" ref="S8:S9" si="7">M8+O8+Q8</f>
        <v>48</v>
      </c>
      <c r="T8" s="3">
        <f t="shared" si="2"/>
        <v>100</v>
      </c>
      <c r="U8" s="7">
        <f t="shared" si="3"/>
        <v>100</v>
      </c>
    </row>
    <row r="9" spans="1:21" ht="68.25" x14ac:dyDescent="0.25">
      <c r="A9" s="22" t="s">
        <v>50</v>
      </c>
      <c r="B9" s="18">
        <f t="shared" si="0"/>
        <v>0</v>
      </c>
      <c r="C9" s="16">
        <f t="shared" ref="C9" si="8"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4"/>
        <v>0</v>
      </c>
      <c r="K9" s="16">
        <f t="shared" ref="K9:K16" si="9">E9+G9+I9</f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 t="shared" si="7"/>
        <v>0</v>
      </c>
      <c r="T9" s="3" t="e">
        <f t="shared" si="2"/>
        <v>#DIV/0!</v>
      </c>
      <c r="U9" s="7" t="e">
        <f t="shared" si="3"/>
        <v>#DIV/0!</v>
      </c>
    </row>
    <row r="10" spans="1:21" ht="57.75" customHeight="1" x14ac:dyDescent="0.25">
      <c r="A10" s="23" t="s">
        <v>41</v>
      </c>
      <c r="B10" s="18">
        <f t="shared" si="0"/>
        <v>0</v>
      </c>
      <c r="C10" s="16">
        <f>K10+S10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4"/>
        <v>0</v>
      </c>
      <c r="K10" s="16">
        <f t="shared" si="9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2"/>
        <v>#DIV/0!</v>
      </c>
      <c r="U10" s="7" t="e">
        <f t="shared" si="3"/>
        <v>#DIV/0!</v>
      </c>
    </row>
    <row r="11" spans="1:21" ht="83.25" customHeight="1" x14ac:dyDescent="0.25">
      <c r="A11" s="23" t="s">
        <v>42</v>
      </c>
      <c r="B11" s="18">
        <f>J11+R11</f>
        <v>0</v>
      </c>
      <c r="C11" s="16">
        <f>K11+S219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4"/>
        <v>0</v>
      </c>
      <c r="K11" s="16">
        <f t="shared" si="9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>L11+N11+P11</f>
        <v>0</v>
      </c>
      <c r="S11" s="16">
        <f>M11+O11+Q11</f>
        <v>0</v>
      </c>
      <c r="T11" s="3" t="e">
        <f t="shared" si="2"/>
        <v>#DIV/0!</v>
      </c>
      <c r="U11" s="7" t="e">
        <f t="shared" si="3"/>
        <v>#DIV/0!</v>
      </c>
    </row>
    <row r="12" spans="1:21" ht="112.5" x14ac:dyDescent="0.25">
      <c r="A12" s="20" t="s">
        <v>38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4"/>
        <v>0</v>
      </c>
      <c r="K12" s="16">
        <f t="shared" si="9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 t="shared" ref="R12" si="10">L12+N12+P12</f>
        <v>0</v>
      </c>
      <c r="S12" s="16">
        <f>M12+O12+Q12</f>
        <v>0</v>
      </c>
      <c r="T12" s="3" t="e">
        <f t="shared" si="2"/>
        <v>#DIV/0!</v>
      </c>
      <c r="U12" s="7" t="e">
        <f t="shared" si="3"/>
        <v>#DIV/0!</v>
      </c>
    </row>
    <row r="13" spans="1:21" ht="33.75" x14ac:dyDescent="0.25">
      <c r="A13" s="20" t="s">
        <v>51</v>
      </c>
      <c r="B13" s="18">
        <f>J13+R13</f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4"/>
        <v>0</v>
      </c>
      <c r="K13" s="16">
        <f t="shared" si="9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>M13+O13+Q13</f>
        <v>0</v>
      </c>
      <c r="T13" s="3" t="e">
        <f t="shared" si="2"/>
        <v>#DIV/0!</v>
      </c>
      <c r="U13" s="7" t="e">
        <f t="shared" si="3"/>
        <v>#DIV/0!</v>
      </c>
    </row>
    <row r="14" spans="1:21" ht="56.25" x14ac:dyDescent="0.25">
      <c r="A14" s="20" t="s">
        <v>26</v>
      </c>
      <c r="B14" s="18">
        <f t="shared" si="0"/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4"/>
        <v>0</v>
      </c>
      <c r="K14" s="16">
        <f t="shared" si="9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 t="shared" ref="S14" si="11">M14+O14+Q14</f>
        <v>0</v>
      </c>
      <c r="T14" s="3" t="e">
        <f t="shared" si="2"/>
        <v>#DIV/0!</v>
      </c>
      <c r="U14" s="7" t="e">
        <f t="shared" si="3"/>
        <v>#DIV/0!</v>
      </c>
    </row>
    <row r="15" spans="1:21" ht="57" thickBot="1" x14ac:dyDescent="0.3">
      <c r="A15" s="19" t="s">
        <v>25</v>
      </c>
      <c r="B15" s="29">
        <f t="shared" si="0"/>
        <v>0</v>
      </c>
      <c r="C15" s="25">
        <f t="shared" ref="C15" si="12">K15+S15</f>
        <v>0</v>
      </c>
      <c r="D15" s="28">
        <v>0</v>
      </c>
      <c r="E15" s="28">
        <v>0</v>
      </c>
      <c r="F15" s="1">
        <v>0</v>
      </c>
      <c r="G15" s="28">
        <v>0</v>
      </c>
      <c r="H15" s="28">
        <v>0</v>
      </c>
      <c r="I15" s="28">
        <v>0</v>
      </c>
      <c r="J15" s="30">
        <f t="shared" si="4"/>
        <v>0</v>
      </c>
      <c r="K15" s="25">
        <f t="shared" si="9"/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9">
        <f>L15+N15+P15</f>
        <v>0</v>
      </c>
      <c r="S15" s="25">
        <f>M15+O15+Q15</f>
        <v>0</v>
      </c>
      <c r="T15" s="32" t="e">
        <f t="shared" si="2"/>
        <v>#DIV/0!</v>
      </c>
      <c r="U15" s="31" t="e">
        <f t="shared" si="3"/>
        <v>#DIV/0!</v>
      </c>
    </row>
    <row r="16" spans="1:21" ht="56.25" x14ac:dyDescent="0.25">
      <c r="A16" s="20" t="s">
        <v>46</v>
      </c>
      <c r="B16" s="18">
        <f>J16+R16</f>
        <v>0</v>
      </c>
      <c r="C16" s="16">
        <f>K16+S16</f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4"/>
        <v>0</v>
      </c>
      <c r="K16" s="16">
        <f t="shared" si="9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>L16+N16+P16</f>
        <v>0</v>
      </c>
      <c r="S16" s="16">
        <f>M16+O16+Q16</f>
        <v>0</v>
      </c>
      <c r="T16" s="3" t="e">
        <f t="shared" ref="T16:U24" si="13">R16/B16*100</f>
        <v>#DIV/0!</v>
      </c>
      <c r="U16" s="7" t="e">
        <f t="shared" ref="U16:U23" si="14">S16/C16*100</f>
        <v>#DIV/0!</v>
      </c>
    </row>
    <row r="17" spans="1:21" ht="90.75" customHeight="1" x14ac:dyDescent="0.25">
      <c r="A17" s="23" t="s">
        <v>45</v>
      </c>
      <c r="B17" s="18">
        <f t="shared" ref="B17:C24" si="15">J17+R17</f>
        <v>0</v>
      </c>
      <c r="C17" s="16">
        <f>K17+S17</f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ref="J17:K24" si="16">D17+F17+H17</f>
        <v>0</v>
      </c>
      <c r="K17" s="16">
        <f t="shared" ref="K17:K23" si="17">E17+G17+I17</f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>M17+O17+Q17</f>
        <v>0</v>
      </c>
      <c r="T17" s="3" t="e">
        <f t="shared" si="13"/>
        <v>#DIV/0!</v>
      </c>
      <c r="U17" s="7" t="e">
        <f t="shared" si="14"/>
        <v>#DIV/0!</v>
      </c>
    </row>
    <row r="18" spans="1:21" ht="90.75" x14ac:dyDescent="0.25">
      <c r="A18" s="21" t="s">
        <v>30</v>
      </c>
      <c r="B18" s="18">
        <f t="shared" si="15"/>
        <v>0</v>
      </c>
      <c r="C18" s="16">
        <f t="shared" ref="C18:C20" si="18">K18+S18</f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16"/>
        <v>0</v>
      </c>
      <c r="K18" s="16">
        <f t="shared" si="17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 t="shared" ref="R18" si="19">L18+N18+P18</f>
        <v>0</v>
      </c>
      <c r="S18" s="16">
        <f>M18+O18+Q18</f>
        <v>0</v>
      </c>
      <c r="T18" s="3" t="e">
        <f t="shared" si="13"/>
        <v>#DIV/0!</v>
      </c>
      <c r="U18" s="7" t="e">
        <f t="shared" si="14"/>
        <v>#DIV/0!</v>
      </c>
    </row>
    <row r="19" spans="1:21" ht="57" x14ac:dyDescent="0.25">
      <c r="A19" s="21" t="s">
        <v>29</v>
      </c>
      <c r="B19" s="18">
        <f t="shared" si="15"/>
        <v>0</v>
      </c>
      <c r="C19" s="16">
        <f t="shared" si="18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16"/>
        <v>0</v>
      </c>
      <c r="K19" s="16">
        <f t="shared" si="17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>L19+N19+P19</f>
        <v>0</v>
      </c>
      <c r="S19" s="16">
        <f t="shared" ref="S19:S20" si="20">M19+O19+Q19</f>
        <v>0</v>
      </c>
      <c r="T19" s="3" t="e">
        <f t="shared" si="13"/>
        <v>#DIV/0!</v>
      </c>
      <c r="U19" s="7" t="e">
        <f t="shared" si="14"/>
        <v>#DIV/0!</v>
      </c>
    </row>
    <row r="20" spans="1:21" ht="79.5" x14ac:dyDescent="0.25">
      <c r="A20" s="22" t="s">
        <v>33</v>
      </c>
      <c r="B20" s="18">
        <f t="shared" si="15"/>
        <v>0</v>
      </c>
      <c r="C20" s="16">
        <f t="shared" si="18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16"/>
        <v>0</v>
      </c>
      <c r="K20" s="16">
        <f t="shared" si="17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ref="R20" si="21">L20+N20+P20</f>
        <v>0</v>
      </c>
      <c r="S20" s="16">
        <f t="shared" si="20"/>
        <v>0</v>
      </c>
      <c r="T20" s="3" t="e">
        <f t="shared" si="13"/>
        <v>#DIV/0!</v>
      </c>
      <c r="U20" s="7" t="e">
        <f t="shared" si="14"/>
        <v>#DIV/0!</v>
      </c>
    </row>
    <row r="21" spans="1:21" ht="79.5" x14ac:dyDescent="0.25">
      <c r="A21" s="21" t="s">
        <v>32</v>
      </c>
      <c r="B21" s="18">
        <f t="shared" si="15"/>
        <v>0</v>
      </c>
      <c r="C21" s="16">
        <f t="shared" ref="C21:C23" si="22">K21+S21</f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16"/>
        <v>0</v>
      </c>
      <c r="K21" s="16">
        <f t="shared" si="17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ref="R21:S24" si="23">L21+N21+P21</f>
        <v>0</v>
      </c>
      <c r="S21" s="16">
        <f t="shared" ref="S21:S23" si="24">M21+O21+Q21</f>
        <v>0</v>
      </c>
      <c r="T21" s="3" t="e">
        <f t="shared" si="13"/>
        <v>#DIV/0!</v>
      </c>
      <c r="U21" s="7" t="e">
        <f t="shared" si="14"/>
        <v>#DIV/0!</v>
      </c>
    </row>
    <row r="22" spans="1:21" ht="68.25" x14ac:dyDescent="0.25">
      <c r="A22" s="22" t="s">
        <v>34</v>
      </c>
      <c r="B22" s="18">
        <f t="shared" si="15"/>
        <v>0</v>
      </c>
      <c r="C22" s="16">
        <f t="shared" si="22"/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16"/>
        <v>0</v>
      </c>
      <c r="K22" s="16">
        <f t="shared" si="17"/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8">
        <f t="shared" si="23"/>
        <v>0</v>
      </c>
      <c r="S22" s="16">
        <f t="shared" si="24"/>
        <v>0</v>
      </c>
      <c r="T22" s="3" t="e">
        <f t="shared" si="13"/>
        <v>#DIV/0!</v>
      </c>
      <c r="U22" s="7" t="e">
        <f t="shared" si="14"/>
        <v>#DIV/0!</v>
      </c>
    </row>
    <row r="23" spans="1:21" ht="23.25" x14ac:dyDescent="0.25">
      <c r="A23" s="21" t="s">
        <v>31</v>
      </c>
      <c r="B23" s="18">
        <f t="shared" si="15"/>
        <v>0</v>
      </c>
      <c r="C23" s="16">
        <f t="shared" si="22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si="16"/>
        <v>0</v>
      </c>
      <c r="K23" s="16">
        <f t="shared" si="17"/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23"/>
        <v>0</v>
      </c>
      <c r="S23" s="16">
        <f t="shared" si="24"/>
        <v>0</v>
      </c>
      <c r="T23" s="3" t="e">
        <f t="shared" si="13"/>
        <v>#DIV/0!</v>
      </c>
      <c r="U23" s="7" t="e">
        <f t="shared" si="14"/>
        <v>#DIV/0!</v>
      </c>
    </row>
    <row r="24" spans="1:21" ht="45" x14ac:dyDescent="0.25">
      <c r="A24" s="20" t="s">
        <v>27</v>
      </c>
      <c r="B24" s="18">
        <f t="shared" si="15"/>
        <v>3</v>
      </c>
      <c r="C24" s="16">
        <f t="shared" si="15"/>
        <v>3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6"/>
        <v>0</v>
      </c>
      <c r="K24" s="16">
        <f t="shared" si="16"/>
        <v>0</v>
      </c>
      <c r="L24" s="1">
        <v>3</v>
      </c>
      <c r="M24" s="1">
        <v>3</v>
      </c>
      <c r="N24" s="1">
        <v>0</v>
      </c>
      <c r="O24" s="1">
        <v>0</v>
      </c>
      <c r="P24" s="1">
        <v>0</v>
      </c>
      <c r="Q24" s="1">
        <v>0</v>
      </c>
      <c r="R24" s="18">
        <f t="shared" si="23"/>
        <v>3</v>
      </c>
      <c r="S24" s="16">
        <f t="shared" si="23"/>
        <v>3</v>
      </c>
      <c r="T24" s="3">
        <f t="shared" si="13"/>
        <v>100</v>
      </c>
      <c r="U24" s="7">
        <f t="shared" si="13"/>
        <v>100</v>
      </c>
    </row>
    <row r="25" spans="1:21" ht="34.5" x14ac:dyDescent="0.25">
      <c r="A25" s="21" t="s">
        <v>28</v>
      </c>
      <c r="B25" s="18">
        <f t="shared" ref="B25:C30" si="25">J25+R25</f>
        <v>0</v>
      </c>
      <c r="C25" s="16">
        <f t="shared" si="25"/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ref="J25:K30" si="26">D25+F25+H25</f>
        <v>0</v>
      </c>
      <c r="K25" s="16">
        <f t="shared" si="26"/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8">
        <f t="shared" ref="R25:S30" si="27">L25+N25+P25</f>
        <v>0</v>
      </c>
      <c r="S25" s="16">
        <f t="shared" si="27"/>
        <v>0</v>
      </c>
      <c r="T25" s="3" t="e">
        <f t="shared" ref="T25:U30" si="28">R25/B25*100</f>
        <v>#DIV/0!</v>
      </c>
      <c r="U25" s="7" t="e">
        <f t="shared" si="28"/>
        <v>#DIV/0!</v>
      </c>
    </row>
    <row r="26" spans="1:21" ht="81.75" customHeight="1" x14ac:dyDescent="0.25">
      <c r="A26" s="23" t="s">
        <v>43</v>
      </c>
      <c r="B26" s="18">
        <f t="shared" si="25"/>
        <v>26</v>
      </c>
      <c r="C26" s="16">
        <f>K26+S26</f>
        <v>26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f t="shared" si="26"/>
        <v>0</v>
      </c>
      <c r="K26" s="16">
        <f t="shared" si="26"/>
        <v>0</v>
      </c>
      <c r="L26" s="1">
        <v>0</v>
      </c>
      <c r="M26" s="1">
        <v>0</v>
      </c>
      <c r="N26" s="1">
        <v>0</v>
      </c>
      <c r="O26" s="1">
        <v>0</v>
      </c>
      <c r="P26" s="1">
        <v>26</v>
      </c>
      <c r="Q26" s="1">
        <v>26</v>
      </c>
      <c r="R26" s="18">
        <f t="shared" si="27"/>
        <v>26</v>
      </c>
      <c r="S26" s="16">
        <f t="shared" si="27"/>
        <v>26</v>
      </c>
      <c r="T26" s="3">
        <f t="shared" si="28"/>
        <v>100</v>
      </c>
      <c r="U26" s="7">
        <f t="shared" si="28"/>
        <v>100</v>
      </c>
    </row>
    <row r="27" spans="1:21" ht="95.25" customHeight="1" x14ac:dyDescent="0.25">
      <c r="A27" s="23" t="s">
        <v>36</v>
      </c>
      <c r="B27" s="18">
        <f t="shared" ref="B27:B29" si="29">J27+R27</f>
        <v>2</v>
      </c>
      <c r="C27" s="16">
        <f t="shared" ref="C27" si="30">K27+S27</f>
        <v>2</v>
      </c>
      <c r="D27" s="1">
        <v>2</v>
      </c>
      <c r="E27" s="1">
        <v>2</v>
      </c>
      <c r="F27" s="1">
        <v>0</v>
      </c>
      <c r="G27" s="1">
        <v>0</v>
      </c>
      <c r="H27" s="1">
        <v>0</v>
      </c>
      <c r="I27" s="1">
        <v>0</v>
      </c>
      <c r="J27" s="15">
        <f t="shared" ref="J27:J29" si="31">D27+F27+H27</f>
        <v>2</v>
      </c>
      <c r="K27" s="16">
        <f t="shared" ref="K27:K29" si="32">E27+G27+I27</f>
        <v>2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 t="shared" ref="R27" si="33">L27+N27+P27</f>
        <v>0</v>
      </c>
      <c r="S27" s="16">
        <f t="shared" ref="S27:S29" si="34">M27+O27+Q27</f>
        <v>0</v>
      </c>
      <c r="T27" s="3">
        <f t="shared" ref="T27:T29" si="35">R27/B27*100</f>
        <v>0</v>
      </c>
      <c r="U27" s="7">
        <f t="shared" ref="U27:U29" si="36">S27/C27*100</f>
        <v>0</v>
      </c>
    </row>
    <row r="28" spans="1:21" ht="65.25" customHeight="1" x14ac:dyDescent="0.25">
      <c r="A28" s="23" t="s">
        <v>44</v>
      </c>
      <c r="B28" s="29">
        <f t="shared" si="29"/>
        <v>142</v>
      </c>
      <c r="C28" s="25">
        <f>K28+S28</f>
        <v>142</v>
      </c>
      <c r="D28" s="28">
        <v>0</v>
      </c>
      <c r="E28" s="28">
        <v>0</v>
      </c>
      <c r="F28" s="1">
        <v>0</v>
      </c>
      <c r="G28" s="28">
        <v>0</v>
      </c>
      <c r="H28" s="28">
        <v>0</v>
      </c>
      <c r="I28" s="28">
        <v>0</v>
      </c>
      <c r="J28" s="30">
        <f t="shared" si="31"/>
        <v>0</v>
      </c>
      <c r="K28" s="25">
        <f t="shared" si="32"/>
        <v>0</v>
      </c>
      <c r="L28" s="28">
        <v>0</v>
      </c>
      <c r="M28" s="28">
        <v>0</v>
      </c>
      <c r="N28" s="28">
        <v>0</v>
      </c>
      <c r="O28" s="28">
        <v>0</v>
      </c>
      <c r="P28" s="28">
        <v>142</v>
      </c>
      <c r="Q28" s="28">
        <v>142</v>
      </c>
      <c r="R28" s="27">
        <f>L28+N28+P28</f>
        <v>142</v>
      </c>
      <c r="S28" s="25">
        <f t="shared" si="34"/>
        <v>142</v>
      </c>
      <c r="T28" s="26">
        <f t="shared" si="35"/>
        <v>100</v>
      </c>
      <c r="U28" s="31">
        <f t="shared" si="36"/>
        <v>100</v>
      </c>
    </row>
    <row r="29" spans="1:21" ht="95.25" customHeight="1" x14ac:dyDescent="0.25">
      <c r="A29" s="23" t="s">
        <v>37</v>
      </c>
      <c r="B29" s="18">
        <f t="shared" si="29"/>
        <v>0</v>
      </c>
      <c r="C29" s="16">
        <f t="shared" ref="C29" si="37">K29+S29</f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5">
        <f t="shared" si="31"/>
        <v>0</v>
      </c>
      <c r="K29" s="16">
        <f t="shared" si="32"/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8">
        <f t="shared" ref="R29" si="38">L29+N29+P29</f>
        <v>0</v>
      </c>
      <c r="S29" s="16">
        <f t="shared" si="34"/>
        <v>0</v>
      </c>
      <c r="T29" s="3" t="e">
        <f t="shared" si="35"/>
        <v>#DIV/0!</v>
      </c>
      <c r="U29" s="7" t="e">
        <f t="shared" si="36"/>
        <v>#DIV/0!</v>
      </c>
    </row>
    <row r="30" spans="1:21" ht="124.5" x14ac:dyDescent="0.25">
      <c r="A30" s="22" t="s">
        <v>35</v>
      </c>
      <c r="B30" s="18">
        <f t="shared" si="25"/>
        <v>0</v>
      </c>
      <c r="C30" s="16">
        <f t="shared" si="25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26"/>
        <v>0</v>
      </c>
      <c r="K30" s="16">
        <f t="shared" si="26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si="27"/>
        <v>0</v>
      </c>
      <c r="S30" s="16">
        <f t="shared" si="27"/>
        <v>0</v>
      </c>
      <c r="T30" s="3" t="e">
        <f t="shared" si="28"/>
        <v>#DIV/0!</v>
      </c>
      <c r="U30" s="7" t="e">
        <f t="shared" si="28"/>
        <v>#DIV/0!</v>
      </c>
    </row>
    <row r="31" spans="1:21" x14ac:dyDescent="0.25">
      <c r="A31" s="2" t="s">
        <v>8</v>
      </c>
      <c r="B31" s="18">
        <f>SUM(B7:B30)</f>
        <v>221</v>
      </c>
      <c r="C31" s="18">
        <f>SUM(C7:C30)</f>
        <v>221</v>
      </c>
      <c r="D31" s="18">
        <f>SUM(D7:D30)</f>
        <v>2</v>
      </c>
      <c r="E31" s="18">
        <f t="shared" ref="E31:U31" si="39">SUM(E7:E30)</f>
        <v>2</v>
      </c>
      <c r="F31" s="18">
        <f t="shared" si="39"/>
        <v>0</v>
      </c>
      <c r="G31" s="18">
        <f t="shared" si="39"/>
        <v>0</v>
      </c>
      <c r="H31" s="18">
        <f t="shared" si="39"/>
        <v>0</v>
      </c>
      <c r="I31" s="18">
        <f t="shared" si="39"/>
        <v>0</v>
      </c>
      <c r="J31" s="18">
        <f t="shared" si="39"/>
        <v>2</v>
      </c>
      <c r="K31" s="18">
        <f t="shared" si="39"/>
        <v>2</v>
      </c>
      <c r="L31" s="18">
        <f t="shared" si="39"/>
        <v>3</v>
      </c>
      <c r="M31" s="18">
        <f t="shared" si="39"/>
        <v>3</v>
      </c>
      <c r="N31" s="18">
        <f t="shared" si="39"/>
        <v>0</v>
      </c>
      <c r="O31" s="18">
        <f t="shared" si="39"/>
        <v>0</v>
      </c>
      <c r="P31" s="18">
        <f t="shared" si="39"/>
        <v>216</v>
      </c>
      <c r="Q31" s="18">
        <f t="shared" si="39"/>
        <v>216</v>
      </c>
      <c r="R31" s="18">
        <f t="shared" si="39"/>
        <v>219</v>
      </c>
      <c r="S31" s="18">
        <f t="shared" si="39"/>
        <v>219</v>
      </c>
      <c r="T31" s="18" t="e">
        <f t="shared" si="39"/>
        <v>#DIV/0!</v>
      </c>
      <c r="U31" s="18" t="e">
        <f t="shared" si="39"/>
        <v>#DIV/0!</v>
      </c>
    </row>
    <row r="33" spans="1:14" x14ac:dyDescent="0.2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</row>
    <row r="34" spans="1:14" x14ac:dyDescent="0.25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</row>
    <row r="35" spans="1:14" x14ac:dyDescent="0.25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</row>
  </sheetData>
  <mergeCells count="20">
    <mergeCell ref="A33:N33"/>
    <mergeCell ref="A34:N34"/>
    <mergeCell ref="A35:N35"/>
    <mergeCell ref="F4:G4"/>
    <mergeCell ref="H4:I4"/>
    <mergeCell ref="J4:K4"/>
    <mergeCell ref="L4:M4"/>
    <mergeCell ref="N4:O4"/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</mergeCells>
  <pageMargins left="0.70866141732283472" right="0.70866141732283472" top="0.74803149606299213" bottom="0.74803149606299213" header="0.31496062992125984" footer="0.31496062992125984"/>
  <pageSetup paperSize="9" scale="4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workbookViewId="0">
      <selection activeCell="E30" sqref="E30"/>
    </sheetView>
  </sheetViews>
  <sheetFormatPr defaultRowHeight="15" x14ac:dyDescent="0.25"/>
  <cols>
    <col min="1" max="1" width="21.5703125" customWidth="1"/>
    <col min="2" max="2" width="12" customWidth="1"/>
    <col min="3" max="3" width="10.85546875" customWidth="1"/>
    <col min="4" max="4" width="11.5703125" customWidth="1"/>
    <col min="5" max="5" width="11.42578125" customWidth="1"/>
    <col min="6" max="6" width="12" customWidth="1"/>
    <col min="7" max="7" width="11.85546875" customWidth="1"/>
    <col min="8" max="8" width="10.7109375" customWidth="1"/>
    <col min="9" max="9" width="11.28515625" customWidth="1"/>
    <col min="10" max="10" width="12.140625" customWidth="1"/>
    <col min="11" max="12" width="10.85546875" customWidth="1"/>
    <col min="13" max="13" width="11" customWidth="1"/>
    <col min="14" max="15" width="10.85546875" customWidth="1"/>
    <col min="16" max="16" width="10.5703125" customWidth="1"/>
    <col min="17" max="17" width="11.5703125" customWidth="1"/>
    <col min="18" max="18" width="12.28515625" customWidth="1"/>
    <col min="19" max="19" width="12.42578125" customWidth="1"/>
    <col min="20" max="20" width="15.7109375" customWidth="1"/>
    <col min="21" max="21" width="12.42578125" customWidth="1"/>
  </cols>
  <sheetData>
    <row r="1" spans="1:21" ht="16.5" thickBot="1" x14ac:dyDescent="0.3">
      <c r="A1" s="33" t="s">
        <v>49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1" ht="15.75" thickBot="1" x14ac:dyDescent="0.3">
      <c r="A2" s="34" t="s">
        <v>7</v>
      </c>
      <c r="B2" s="35" t="s">
        <v>14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6" t="s">
        <v>22</v>
      </c>
      <c r="U2" s="37" t="s">
        <v>23</v>
      </c>
    </row>
    <row r="3" spans="1:21" ht="15.75" thickBot="1" x14ac:dyDescent="0.3">
      <c r="A3" s="34"/>
      <c r="B3" s="38" t="s">
        <v>19</v>
      </c>
      <c r="C3" s="39" t="s">
        <v>18</v>
      </c>
      <c r="D3" s="40" t="s">
        <v>12</v>
      </c>
      <c r="E3" s="40"/>
      <c r="F3" s="40"/>
      <c r="G3" s="40"/>
      <c r="H3" s="40"/>
      <c r="I3" s="40"/>
      <c r="J3" s="40"/>
      <c r="K3" s="40"/>
      <c r="L3" s="41" t="s">
        <v>13</v>
      </c>
      <c r="M3" s="41"/>
      <c r="N3" s="41"/>
      <c r="O3" s="41"/>
      <c r="P3" s="41"/>
      <c r="Q3" s="41"/>
      <c r="R3" s="41"/>
      <c r="S3" s="41"/>
      <c r="T3" s="36"/>
      <c r="U3" s="37"/>
    </row>
    <row r="4" spans="1:21" ht="39" customHeight="1" thickBot="1" x14ac:dyDescent="0.3">
      <c r="A4" s="34"/>
      <c r="B4" s="38"/>
      <c r="C4" s="39"/>
      <c r="D4" s="42" t="s">
        <v>9</v>
      </c>
      <c r="E4" s="42"/>
      <c r="F4" s="42" t="s">
        <v>10</v>
      </c>
      <c r="G4" s="42"/>
      <c r="H4" s="42" t="s">
        <v>11</v>
      </c>
      <c r="I4" s="42"/>
      <c r="J4" s="43" t="s">
        <v>15</v>
      </c>
      <c r="K4" s="43"/>
      <c r="L4" s="44" t="s">
        <v>0</v>
      </c>
      <c r="M4" s="44"/>
      <c r="N4" s="44" t="s">
        <v>1</v>
      </c>
      <c r="O4" s="44"/>
      <c r="P4" s="44" t="s">
        <v>2</v>
      </c>
      <c r="Q4" s="44"/>
      <c r="R4" s="43" t="s">
        <v>24</v>
      </c>
      <c r="S4" s="43"/>
      <c r="T4" s="36"/>
      <c r="U4" s="37"/>
    </row>
    <row r="5" spans="1:21" ht="72.75" thickBot="1" x14ac:dyDescent="0.3">
      <c r="A5" s="34"/>
      <c r="B5" s="38"/>
      <c r="C5" s="39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36"/>
      <c r="U5" s="37"/>
    </row>
    <row r="6" spans="1:21" x14ac:dyDescent="0.25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33.75" x14ac:dyDescent="0.25">
      <c r="A7" s="20" t="s">
        <v>39</v>
      </c>
      <c r="B7" s="18">
        <f t="shared" ref="B7:C15" si="0">J7+R7</f>
        <v>2</v>
      </c>
      <c r="C7" s="16">
        <f t="shared" si="0"/>
        <v>2</v>
      </c>
      <c r="D7" s="1">
        <v>2</v>
      </c>
      <c r="E7" s="1">
        <v>2</v>
      </c>
      <c r="F7" s="1">
        <v>0</v>
      </c>
      <c r="G7" s="1">
        <v>0</v>
      </c>
      <c r="H7" s="1">
        <v>0</v>
      </c>
      <c r="I7" s="1">
        <v>0</v>
      </c>
      <c r="J7" s="15">
        <f>D7+F7+H7</f>
        <v>2</v>
      </c>
      <c r="K7" s="16">
        <f>E7+G7+I7</f>
        <v>2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>L7+N7+P7</f>
        <v>0</v>
      </c>
      <c r="S7" s="16">
        <f>M7+O7+Q7</f>
        <v>0</v>
      </c>
      <c r="T7" s="3">
        <f t="shared" ref="T7:U22" si="1">R7/B7*100</f>
        <v>0</v>
      </c>
      <c r="U7" s="7">
        <f t="shared" si="1"/>
        <v>0</v>
      </c>
    </row>
    <row r="8" spans="1:21" ht="47.25" customHeight="1" x14ac:dyDescent="0.25">
      <c r="A8" s="24" t="s">
        <v>40</v>
      </c>
      <c r="B8" s="18">
        <f t="shared" si="0"/>
        <v>48</v>
      </c>
      <c r="C8" s="16">
        <f>K8+Q8</f>
        <v>48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ref="J8:J16" si="2">D8+F8+H8</f>
        <v>0</v>
      </c>
      <c r="K8" s="16">
        <f t="shared" ref="K8" si="3">E8+G8+I8</f>
        <v>0</v>
      </c>
      <c r="L8" s="1">
        <v>0</v>
      </c>
      <c r="M8" s="1">
        <v>0</v>
      </c>
      <c r="N8" s="1">
        <v>0</v>
      </c>
      <c r="O8" s="1">
        <v>0</v>
      </c>
      <c r="P8" s="1">
        <v>48</v>
      </c>
      <c r="Q8" s="1">
        <v>48</v>
      </c>
      <c r="R8" s="18">
        <f t="shared" ref="R8:S9" si="4">L8+N8+P8</f>
        <v>48</v>
      </c>
      <c r="S8" s="16">
        <f t="shared" si="4"/>
        <v>48</v>
      </c>
      <c r="T8" s="3">
        <f t="shared" si="1"/>
        <v>100</v>
      </c>
      <c r="U8" s="7">
        <f t="shared" si="1"/>
        <v>100</v>
      </c>
    </row>
    <row r="9" spans="1:21" ht="68.25" x14ac:dyDescent="0.25">
      <c r="A9" s="22" t="s">
        <v>50</v>
      </c>
      <c r="B9" s="18">
        <f t="shared" si="0"/>
        <v>0</v>
      </c>
      <c r="C9" s="16">
        <f t="shared" si="0"/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2"/>
        <v>0</v>
      </c>
      <c r="K9" s="16">
        <f t="shared" ref="K9:K16" si="5">E9+G9+I9</f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 t="shared" si="4"/>
        <v>0</v>
      </c>
      <c r="T9" s="3" t="e">
        <f t="shared" si="1"/>
        <v>#DIV/0!</v>
      </c>
      <c r="U9" s="7" t="e">
        <f t="shared" si="1"/>
        <v>#DIV/0!</v>
      </c>
    </row>
    <row r="10" spans="1:21" ht="57.75" customHeight="1" x14ac:dyDescent="0.25">
      <c r="A10" s="23" t="s">
        <v>41</v>
      </c>
      <c r="B10" s="18">
        <f t="shared" si="0"/>
        <v>0</v>
      </c>
      <c r="C10" s="16">
        <f>K10+S10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2"/>
        <v>0</v>
      </c>
      <c r="K10" s="16">
        <f t="shared" si="5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1"/>
        <v>#DIV/0!</v>
      </c>
      <c r="U10" s="7" t="e">
        <f t="shared" si="1"/>
        <v>#DIV/0!</v>
      </c>
    </row>
    <row r="11" spans="1:21" ht="83.25" customHeight="1" x14ac:dyDescent="0.25">
      <c r="A11" s="23" t="s">
        <v>42</v>
      </c>
      <c r="B11" s="18">
        <f>J11+R11</f>
        <v>0</v>
      </c>
      <c r="C11" s="16">
        <f>K11+S219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2"/>
        <v>0</v>
      </c>
      <c r="K11" s="16">
        <f t="shared" si="5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>L11+N11+P11</f>
        <v>0</v>
      </c>
      <c r="S11" s="16">
        <f>M11+O11+Q11</f>
        <v>0</v>
      </c>
      <c r="T11" s="3" t="e">
        <f t="shared" si="1"/>
        <v>#DIV/0!</v>
      </c>
      <c r="U11" s="7" t="e">
        <f t="shared" si="1"/>
        <v>#DIV/0!</v>
      </c>
    </row>
    <row r="12" spans="1:21" ht="112.5" x14ac:dyDescent="0.25">
      <c r="A12" s="20" t="s">
        <v>38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2"/>
        <v>0</v>
      </c>
      <c r="K12" s="16">
        <f t="shared" si="5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 t="shared" ref="R12" si="6">L12+N12+P12</f>
        <v>0</v>
      </c>
      <c r="S12" s="16">
        <f>M12+O12+Q12</f>
        <v>0</v>
      </c>
      <c r="T12" s="3" t="e">
        <f t="shared" si="1"/>
        <v>#DIV/0!</v>
      </c>
      <c r="U12" s="7" t="e">
        <f t="shared" si="1"/>
        <v>#DIV/0!</v>
      </c>
    </row>
    <row r="13" spans="1:21" ht="33.75" x14ac:dyDescent="0.25">
      <c r="A13" s="20" t="s">
        <v>51</v>
      </c>
      <c r="B13" s="18">
        <f>J13+R13</f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2"/>
        <v>0</v>
      </c>
      <c r="K13" s="16">
        <f t="shared" si="5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>M13+O13+Q13</f>
        <v>0</v>
      </c>
      <c r="T13" s="3" t="e">
        <f t="shared" si="1"/>
        <v>#DIV/0!</v>
      </c>
      <c r="U13" s="7" t="e">
        <f t="shared" si="1"/>
        <v>#DIV/0!</v>
      </c>
    </row>
    <row r="14" spans="1:21" ht="56.25" x14ac:dyDescent="0.25">
      <c r="A14" s="20" t="s">
        <v>26</v>
      </c>
      <c r="B14" s="18">
        <f t="shared" si="0"/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2"/>
        <v>0</v>
      </c>
      <c r="K14" s="16">
        <f t="shared" si="5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 t="shared" ref="S14" si="7">M14+O14+Q14</f>
        <v>0</v>
      </c>
      <c r="T14" s="3" t="e">
        <f t="shared" si="1"/>
        <v>#DIV/0!</v>
      </c>
      <c r="U14" s="7" t="e">
        <f t="shared" si="1"/>
        <v>#DIV/0!</v>
      </c>
    </row>
    <row r="15" spans="1:21" ht="57" thickBot="1" x14ac:dyDescent="0.3">
      <c r="A15" s="19" t="s">
        <v>25</v>
      </c>
      <c r="B15" s="29">
        <f>J15+R15</f>
        <v>0</v>
      </c>
      <c r="C15" s="25">
        <f t="shared" si="0"/>
        <v>0</v>
      </c>
      <c r="D15" s="28">
        <v>0</v>
      </c>
      <c r="E15" s="28">
        <v>0</v>
      </c>
      <c r="F15" s="1">
        <v>0</v>
      </c>
      <c r="G15" s="28">
        <v>0</v>
      </c>
      <c r="H15" s="28">
        <v>0</v>
      </c>
      <c r="I15" s="28">
        <v>0</v>
      </c>
      <c r="J15" s="30">
        <f t="shared" si="2"/>
        <v>0</v>
      </c>
      <c r="K15" s="25">
        <f t="shared" si="5"/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9">
        <f>L15+N15+P15</f>
        <v>0</v>
      </c>
      <c r="S15" s="25">
        <f>M15+O15+Q15</f>
        <v>0</v>
      </c>
      <c r="T15" s="32" t="e">
        <f t="shared" si="1"/>
        <v>#DIV/0!</v>
      </c>
      <c r="U15" s="31" t="e">
        <f t="shared" si="1"/>
        <v>#DIV/0!</v>
      </c>
    </row>
    <row r="16" spans="1:21" ht="56.25" x14ac:dyDescent="0.25">
      <c r="A16" s="20" t="s">
        <v>46</v>
      </c>
      <c r="B16" s="18">
        <f>J16+R16</f>
        <v>0</v>
      </c>
      <c r="C16" s="16">
        <f>K16+S16</f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2"/>
        <v>0</v>
      </c>
      <c r="K16" s="16">
        <f t="shared" si="5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>L16+N16+P16</f>
        <v>0</v>
      </c>
      <c r="S16" s="16">
        <f>M16+O16+Q16</f>
        <v>0</v>
      </c>
      <c r="T16" s="3" t="e">
        <f t="shared" si="1"/>
        <v>#DIV/0!</v>
      </c>
      <c r="U16" s="7" t="e">
        <f t="shared" si="1"/>
        <v>#DIV/0!</v>
      </c>
    </row>
    <row r="17" spans="1:21" ht="90.75" customHeight="1" x14ac:dyDescent="0.25">
      <c r="A17" s="23" t="s">
        <v>45</v>
      </c>
      <c r="B17" s="18">
        <f t="shared" ref="B17:C30" si="8">J17+R17</f>
        <v>0</v>
      </c>
      <c r="C17" s="16">
        <f>K17+S17</f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ref="J17:K30" si="9">D17+F17+H17</f>
        <v>0</v>
      </c>
      <c r="K17" s="16">
        <f t="shared" si="9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>M17+O17+Q17</f>
        <v>0</v>
      </c>
      <c r="T17" s="3" t="e">
        <f t="shared" si="1"/>
        <v>#DIV/0!</v>
      </c>
      <c r="U17" s="7" t="e">
        <f t="shared" si="1"/>
        <v>#DIV/0!</v>
      </c>
    </row>
    <row r="18" spans="1:21" ht="90.75" x14ac:dyDescent="0.25">
      <c r="A18" s="21" t="s">
        <v>30</v>
      </c>
      <c r="B18" s="18">
        <f t="shared" si="8"/>
        <v>0</v>
      </c>
      <c r="C18" s="16">
        <f t="shared" si="8"/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9"/>
        <v>0</v>
      </c>
      <c r="K18" s="16">
        <f t="shared" si="9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 t="shared" ref="R18" si="10">L18+N18+P18</f>
        <v>0</v>
      </c>
      <c r="S18" s="16">
        <f>M18+O18+Q18</f>
        <v>0</v>
      </c>
      <c r="T18" s="3" t="e">
        <f t="shared" si="1"/>
        <v>#DIV/0!</v>
      </c>
      <c r="U18" s="7" t="e">
        <f t="shared" si="1"/>
        <v>#DIV/0!</v>
      </c>
    </row>
    <row r="19" spans="1:21" ht="57" x14ac:dyDescent="0.25">
      <c r="A19" s="21" t="s">
        <v>29</v>
      </c>
      <c r="B19" s="18">
        <f t="shared" si="8"/>
        <v>0</v>
      </c>
      <c r="C19" s="16">
        <f t="shared" si="8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9"/>
        <v>0</v>
      </c>
      <c r="K19" s="16">
        <f t="shared" si="9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>L19+N19+P19</f>
        <v>0</v>
      </c>
      <c r="S19" s="16">
        <f t="shared" ref="S19:S23" si="11">M19+O19+Q19</f>
        <v>0</v>
      </c>
      <c r="T19" s="3" t="e">
        <f t="shared" si="1"/>
        <v>#DIV/0!</v>
      </c>
      <c r="U19" s="7" t="e">
        <f t="shared" si="1"/>
        <v>#DIV/0!</v>
      </c>
    </row>
    <row r="20" spans="1:21" ht="79.5" x14ac:dyDescent="0.25">
      <c r="A20" s="22" t="s">
        <v>33</v>
      </c>
      <c r="B20" s="18">
        <f t="shared" si="8"/>
        <v>0</v>
      </c>
      <c r="C20" s="16">
        <f t="shared" si="8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9"/>
        <v>0</v>
      </c>
      <c r="K20" s="16">
        <f t="shared" si="9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ref="R20:S30" si="12">L20+N20+P20</f>
        <v>0</v>
      </c>
      <c r="S20" s="16">
        <f t="shared" si="11"/>
        <v>0</v>
      </c>
      <c r="T20" s="3" t="e">
        <f t="shared" si="1"/>
        <v>#DIV/0!</v>
      </c>
      <c r="U20" s="7" t="e">
        <f t="shared" si="1"/>
        <v>#DIV/0!</v>
      </c>
    </row>
    <row r="21" spans="1:21" ht="79.5" x14ac:dyDescent="0.25">
      <c r="A21" s="21" t="s">
        <v>32</v>
      </c>
      <c r="B21" s="18">
        <f t="shared" si="8"/>
        <v>0</v>
      </c>
      <c r="C21" s="16">
        <f t="shared" si="8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9"/>
        <v>0</v>
      </c>
      <c r="K21" s="16">
        <f t="shared" si="9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12"/>
        <v>0</v>
      </c>
      <c r="S21" s="16">
        <f t="shared" si="11"/>
        <v>0</v>
      </c>
      <c r="T21" s="3" t="e">
        <f t="shared" si="1"/>
        <v>#DIV/0!</v>
      </c>
      <c r="U21" s="7" t="e">
        <f t="shared" si="1"/>
        <v>#DIV/0!</v>
      </c>
    </row>
    <row r="22" spans="1:21" ht="68.25" x14ac:dyDescent="0.25">
      <c r="A22" s="22" t="s">
        <v>34</v>
      </c>
      <c r="B22" s="18">
        <f t="shared" si="8"/>
        <v>0</v>
      </c>
      <c r="C22" s="16">
        <f t="shared" si="8"/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9"/>
        <v>0</v>
      </c>
      <c r="K22" s="16">
        <f t="shared" si="9"/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8">
        <f t="shared" si="12"/>
        <v>0</v>
      </c>
      <c r="S22" s="16">
        <f t="shared" si="11"/>
        <v>0</v>
      </c>
      <c r="T22" s="3" t="e">
        <f t="shared" si="1"/>
        <v>#DIV/0!</v>
      </c>
      <c r="U22" s="7" t="e">
        <f t="shared" si="1"/>
        <v>#DIV/0!</v>
      </c>
    </row>
    <row r="23" spans="1:21" ht="23.25" x14ac:dyDescent="0.25">
      <c r="A23" s="21" t="s">
        <v>31</v>
      </c>
      <c r="B23" s="18">
        <f t="shared" si="8"/>
        <v>0</v>
      </c>
      <c r="C23" s="16">
        <f t="shared" si="8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si="9"/>
        <v>0</v>
      </c>
      <c r="K23" s="16">
        <f t="shared" si="9"/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12"/>
        <v>0</v>
      </c>
      <c r="S23" s="16">
        <f t="shared" si="11"/>
        <v>0</v>
      </c>
      <c r="T23" s="3" t="e">
        <f t="shared" ref="T23:U30" si="13">R23/B23*100</f>
        <v>#DIV/0!</v>
      </c>
      <c r="U23" s="7" t="e">
        <f t="shared" si="13"/>
        <v>#DIV/0!</v>
      </c>
    </row>
    <row r="24" spans="1:21" ht="45" x14ac:dyDescent="0.25">
      <c r="A24" s="20" t="s">
        <v>27</v>
      </c>
      <c r="B24" s="18">
        <f t="shared" si="8"/>
        <v>1</v>
      </c>
      <c r="C24" s="16">
        <f t="shared" si="8"/>
        <v>1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9"/>
        <v>0</v>
      </c>
      <c r="K24" s="16">
        <f t="shared" si="9"/>
        <v>0</v>
      </c>
      <c r="L24" s="1">
        <v>1</v>
      </c>
      <c r="M24" s="1">
        <v>1</v>
      </c>
      <c r="N24" s="1">
        <v>0</v>
      </c>
      <c r="O24" s="1">
        <v>0</v>
      </c>
      <c r="P24" s="1">
        <v>0</v>
      </c>
      <c r="Q24" s="1">
        <v>0</v>
      </c>
      <c r="R24" s="18">
        <f t="shared" si="12"/>
        <v>1</v>
      </c>
      <c r="S24" s="16">
        <f t="shared" si="12"/>
        <v>1</v>
      </c>
      <c r="T24" s="3">
        <f t="shared" si="13"/>
        <v>100</v>
      </c>
      <c r="U24" s="7">
        <f t="shared" si="13"/>
        <v>100</v>
      </c>
    </row>
    <row r="25" spans="1:21" ht="34.5" x14ac:dyDescent="0.25">
      <c r="A25" s="21" t="s">
        <v>28</v>
      </c>
      <c r="B25" s="18">
        <f t="shared" si="8"/>
        <v>0</v>
      </c>
      <c r="C25" s="16">
        <f t="shared" si="8"/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9"/>
        <v>0</v>
      </c>
      <c r="K25" s="16">
        <f t="shared" si="9"/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8">
        <f t="shared" si="12"/>
        <v>0</v>
      </c>
      <c r="S25" s="16">
        <f t="shared" si="12"/>
        <v>0</v>
      </c>
      <c r="T25" s="3" t="e">
        <f t="shared" si="13"/>
        <v>#DIV/0!</v>
      </c>
      <c r="U25" s="7" t="e">
        <f t="shared" si="13"/>
        <v>#DIV/0!</v>
      </c>
    </row>
    <row r="26" spans="1:21" ht="81.75" customHeight="1" x14ac:dyDescent="0.25">
      <c r="A26" s="23" t="s">
        <v>43</v>
      </c>
      <c r="B26" s="18">
        <f t="shared" si="8"/>
        <v>17</v>
      </c>
      <c r="C26" s="16">
        <f>K26+S26</f>
        <v>17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f t="shared" si="9"/>
        <v>0</v>
      </c>
      <c r="K26" s="16">
        <f t="shared" si="9"/>
        <v>0</v>
      </c>
      <c r="L26" s="1">
        <v>0</v>
      </c>
      <c r="M26" s="1">
        <v>0</v>
      </c>
      <c r="N26" s="1">
        <v>0</v>
      </c>
      <c r="O26" s="1">
        <v>0</v>
      </c>
      <c r="P26" s="1">
        <v>17</v>
      </c>
      <c r="Q26" s="1">
        <v>17</v>
      </c>
      <c r="R26" s="18">
        <f t="shared" si="12"/>
        <v>17</v>
      </c>
      <c r="S26" s="16">
        <f t="shared" si="12"/>
        <v>17</v>
      </c>
      <c r="T26" s="3">
        <f t="shared" si="13"/>
        <v>100</v>
      </c>
      <c r="U26" s="7">
        <f t="shared" si="13"/>
        <v>100</v>
      </c>
    </row>
    <row r="27" spans="1:21" ht="95.25" customHeight="1" x14ac:dyDescent="0.25">
      <c r="A27" s="23" t="s">
        <v>36</v>
      </c>
      <c r="B27" s="18">
        <f t="shared" si="8"/>
        <v>0</v>
      </c>
      <c r="C27" s="16">
        <f t="shared" si="8"/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5">
        <f t="shared" si="9"/>
        <v>0</v>
      </c>
      <c r="K27" s="16">
        <f t="shared" si="9"/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 t="shared" si="12"/>
        <v>0</v>
      </c>
      <c r="S27" s="16">
        <f t="shared" si="12"/>
        <v>0</v>
      </c>
      <c r="T27" s="3" t="e">
        <f t="shared" si="13"/>
        <v>#DIV/0!</v>
      </c>
      <c r="U27" s="7" t="e">
        <f t="shared" si="13"/>
        <v>#DIV/0!</v>
      </c>
    </row>
    <row r="28" spans="1:21" ht="65.25" customHeight="1" x14ac:dyDescent="0.25">
      <c r="A28" s="23" t="s">
        <v>44</v>
      </c>
      <c r="B28" s="29">
        <f t="shared" si="8"/>
        <v>130</v>
      </c>
      <c r="C28" s="25">
        <f>K28+S28</f>
        <v>130</v>
      </c>
      <c r="D28" s="28">
        <v>0</v>
      </c>
      <c r="E28" s="28">
        <v>0</v>
      </c>
      <c r="F28" s="1">
        <v>0</v>
      </c>
      <c r="G28" s="28">
        <v>0</v>
      </c>
      <c r="H28" s="28">
        <v>0</v>
      </c>
      <c r="I28" s="28">
        <v>0</v>
      </c>
      <c r="J28" s="30">
        <f t="shared" si="9"/>
        <v>0</v>
      </c>
      <c r="K28" s="25">
        <f t="shared" si="9"/>
        <v>0</v>
      </c>
      <c r="L28" s="28">
        <v>0</v>
      </c>
      <c r="M28" s="28">
        <v>0</v>
      </c>
      <c r="N28" s="28">
        <v>0</v>
      </c>
      <c r="O28" s="28">
        <v>0</v>
      </c>
      <c r="P28" s="28">
        <v>130</v>
      </c>
      <c r="Q28" s="28">
        <v>130</v>
      </c>
      <c r="R28" s="27">
        <f>L28+N28+P28</f>
        <v>130</v>
      </c>
      <c r="S28" s="25">
        <f t="shared" si="12"/>
        <v>130</v>
      </c>
      <c r="T28" s="26">
        <f t="shared" si="13"/>
        <v>100</v>
      </c>
      <c r="U28" s="31">
        <f t="shared" si="13"/>
        <v>100</v>
      </c>
    </row>
    <row r="29" spans="1:21" ht="95.25" customHeight="1" x14ac:dyDescent="0.25">
      <c r="A29" s="23" t="s">
        <v>37</v>
      </c>
      <c r="B29" s="18">
        <f t="shared" si="8"/>
        <v>0</v>
      </c>
      <c r="C29" s="16">
        <f t="shared" si="8"/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5">
        <f t="shared" si="9"/>
        <v>0</v>
      </c>
      <c r="K29" s="16">
        <f t="shared" si="9"/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8">
        <f t="shared" ref="R29" si="14">L29+N29+P29</f>
        <v>0</v>
      </c>
      <c r="S29" s="16">
        <f t="shared" si="12"/>
        <v>0</v>
      </c>
      <c r="T29" s="3" t="e">
        <f t="shared" si="13"/>
        <v>#DIV/0!</v>
      </c>
      <c r="U29" s="7" t="e">
        <f t="shared" si="13"/>
        <v>#DIV/0!</v>
      </c>
    </row>
    <row r="30" spans="1:21" ht="124.5" x14ac:dyDescent="0.25">
      <c r="A30" s="22" t="s">
        <v>35</v>
      </c>
      <c r="B30" s="18">
        <f t="shared" si="8"/>
        <v>0</v>
      </c>
      <c r="C30" s="16">
        <f t="shared" si="8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9"/>
        <v>0</v>
      </c>
      <c r="K30" s="16">
        <f t="shared" si="9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si="12"/>
        <v>0</v>
      </c>
      <c r="S30" s="16">
        <f t="shared" si="12"/>
        <v>0</v>
      </c>
      <c r="T30" s="3" t="e">
        <f t="shared" si="13"/>
        <v>#DIV/0!</v>
      </c>
      <c r="U30" s="7" t="e">
        <f t="shared" si="13"/>
        <v>#DIV/0!</v>
      </c>
    </row>
    <row r="31" spans="1:21" x14ac:dyDescent="0.25">
      <c r="A31" s="2" t="s">
        <v>8</v>
      </c>
      <c r="B31" s="18">
        <f>SUM(B7:B30)</f>
        <v>198</v>
      </c>
      <c r="C31" s="18">
        <f>SUM(C7:C30)</f>
        <v>198</v>
      </c>
      <c r="D31" s="18">
        <f>SUM(D7:D30)</f>
        <v>2</v>
      </c>
      <c r="E31" s="18">
        <f t="shared" ref="E31:U31" si="15">SUM(E7:E30)</f>
        <v>2</v>
      </c>
      <c r="F31" s="18">
        <f t="shared" si="15"/>
        <v>0</v>
      </c>
      <c r="G31" s="18">
        <f t="shared" si="15"/>
        <v>0</v>
      </c>
      <c r="H31" s="18">
        <f t="shared" si="15"/>
        <v>0</v>
      </c>
      <c r="I31" s="18">
        <f t="shared" si="15"/>
        <v>0</v>
      </c>
      <c r="J31" s="18">
        <f t="shared" si="15"/>
        <v>2</v>
      </c>
      <c r="K31" s="18">
        <f t="shared" si="15"/>
        <v>2</v>
      </c>
      <c r="L31" s="18">
        <f t="shared" si="15"/>
        <v>1</v>
      </c>
      <c r="M31" s="18">
        <f t="shared" si="15"/>
        <v>1</v>
      </c>
      <c r="N31" s="18">
        <f t="shared" si="15"/>
        <v>0</v>
      </c>
      <c r="O31" s="18">
        <f t="shared" si="15"/>
        <v>0</v>
      </c>
      <c r="P31" s="18">
        <f t="shared" si="15"/>
        <v>195</v>
      </c>
      <c r="Q31" s="18">
        <f t="shared" si="15"/>
        <v>195</v>
      </c>
      <c r="R31" s="18">
        <f t="shared" si="15"/>
        <v>196</v>
      </c>
      <c r="S31" s="18">
        <f t="shared" si="15"/>
        <v>196</v>
      </c>
      <c r="T31" s="18" t="e">
        <f t="shared" si="15"/>
        <v>#DIV/0!</v>
      </c>
      <c r="U31" s="18" t="e">
        <f t="shared" si="15"/>
        <v>#DIV/0!</v>
      </c>
    </row>
    <row r="33" spans="1:14" x14ac:dyDescent="0.2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</row>
    <row r="34" spans="1:14" x14ac:dyDescent="0.25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</row>
    <row r="35" spans="1:14" x14ac:dyDescent="0.25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</row>
  </sheetData>
  <mergeCells count="20"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  <mergeCell ref="A33:N33"/>
    <mergeCell ref="A34:N34"/>
    <mergeCell ref="A35:N35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4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abSelected="1" topLeftCell="A19" workbookViewId="0">
      <selection activeCell="Q29" sqref="Q29"/>
    </sheetView>
  </sheetViews>
  <sheetFormatPr defaultRowHeight="15" x14ac:dyDescent="0.25"/>
  <cols>
    <col min="1" max="1" width="21.5703125" customWidth="1"/>
    <col min="2" max="2" width="12" customWidth="1"/>
    <col min="3" max="3" width="10.85546875" customWidth="1"/>
    <col min="4" max="4" width="11.5703125" customWidth="1"/>
    <col min="5" max="5" width="11.42578125" customWidth="1"/>
    <col min="6" max="6" width="12" customWidth="1"/>
    <col min="7" max="7" width="11.85546875" customWidth="1"/>
    <col min="8" max="8" width="10.7109375" customWidth="1"/>
    <col min="9" max="9" width="11.28515625" customWidth="1"/>
    <col min="10" max="10" width="12.140625" customWidth="1"/>
    <col min="11" max="12" width="10.85546875" customWidth="1"/>
    <col min="13" max="13" width="11" customWidth="1"/>
    <col min="14" max="15" width="10.85546875" customWidth="1"/>
    <col min="16" max="16" width="10.5703125" customWidth="1"/>
    <col min="17" max="17" width="11.5703125" customWidth="1"/>
    <col min="18" max="18" width="12.28515625" customWidth="1"/>
    <col min="19" max="19" width="12.42578125" customWidth="1"/>
    <col min="20" max="20" width="15.7109375" customWidth="1"/>
    <col min="21" max="21" width="12.42578125" customWidth="1"/>
  </cols>
  <sheetData>
    <row r="1" spans="1:21" ht="16.5" thickBot="1" x14ac:dyDescent="0.3">
      <c r="A1" s="33" t="s">
        <v>47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1" ht="15.75" thickBot="1" x14ac:dyDescent="0.3">
      <c r="A2" s="34" t="s">
        <v>7</v>
      </c>
      <c r="B2" s="35" t="s">
        <v>14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6" t="s">
        <v>22</v>
      </c>
      <c r="U2" s="37" t="s">
        <v>23</v>
      </c>
    </row>
    <row r="3" spans="1:21" ht="15.75" thickBot="1" x14ac:dyDescent="0.3">
      <c r="A3" s="34"/>
      <c r="B3" s="38" t="s">
        <v>19</v>
      </c>
      <c r="C3" s="39" t="s">
        <v>18</v>
      </c>
      <c r="D3" s="40" t="s">
        <v>12</v>
      </c>
      <c r="E3" s="40"/>
      <c r="F3" s="40"/>
      <c r="G3" s="40"/>
      <c r="H3" s="40"/>
      <c r="I3" s="40"/>
      <c r="J3" s="40"/>
      <c r="K3" s="40"/>
      <c r="L3" s="41" t="s">
        <v>13</v>
      </c>
      <c r="M3" s="41"/>
      <c r="N3" s="41"/>
      <c r="O3" s="41"/>
      <c r="P3" s="41"/>
      <c r="Q3" s="41"/>
      <c r="R3" s="41"/>
      <c r="S3" s="41"/>
      <c r="T3" s="36"/>
      <c r="U3" s="37"/>
    </row>
    <row r="4" spans="1:21" ht="39" customHeight="1" thickBot="1" x14ac:dyDescent="0.3">
      <c r="A4" s="34"/>
      <c r="B4" s="38"/>
      <c r="C4" s="39"/>
      <c r="D4" s="42" t="s">
        <v>9</v>
      </c>
      <c r="E4" s="42"/>
      <c r="F4" s="42" t="s">
        <v>10</v>
      </c>
      <c r="G4" s="42"/>
      <c r="H4" s="42" t="s">
        <v>11</v>
      </c>
      <c r="I4" s="42"/>
      <c r="J4" s="43" t="s">
        <v>15</v>
      </c>
      <c r="K4" s="43"/>
      <c r="L4" s="44" t="s">
        <v>0</v>
      </c>
      <c r="M4" s="44"/>
      <c r="N4" s="44" t="s">
        <v>1</v>
      </c>
      <c r="O4" s="44"/>
      <c r="P4" s="44" t="s">
        <v>2</v>
      </c>
      <c r="Q4" s="44"/>
      <c r="R4" s="43" t="s">
        <v>24</v>
      </c>
      <c r="S4" s="43"/>
      <c r="T4" s="36"/>
      <c r="U4" s="37"/>
    </row>
    <row r="5" spans="1:21" ht="72.75" thickBot="1" x14ac:dyDescent="0.3">
      <c r="A5" s="34"/>
      <c r="B5" s="38"/>
      <c r="C5" s="39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36"/>
      <c r="U5" s="37"/>
    </row>
    <row r="6" spans="1:21" x14ac:dyDescent="0.25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33.75" x14ac:dyDescent="0.25">
      <c r="A7" s="20" t="s">
        <v>39</v>
      </c>
      <c r="B7" s="18">
        <f t="shared" ref="B7:C15" si="0">J7+R7</f>
        <v>7</v>
      </c>
      <c r="C7" s="16">
        <f t="shared" si="0"/>
        <v>7</v>
      </c>
      <c r="D7" s="1">
        <v>7</v>
      </c>
      <c r="E7" s="1">
        <v>7</v>
      </c>
      <c r="F7" s="1">
        <v>0</v>
      </c>
      <c r="G7" s="1">
        <v>0</v>
      </c>
      <c r="H7" s="1">
        <v>0</v>
      </c>
      <c r="I7" s="1">
        <v>0</v>
      </c>
      <c r="J7" s="15">
        <f>D7+F7+H7</f>
        <v>7</v>
      </c>
      <c r="K7" s="16">
        <f>E7+G7+I7</f>
        <v>7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>L7+N7+P7</f>
        <v>0</v>
      </c>
      <c r="S7" s="16">
        <f>M7+O7+Q7</f>
        <v>0</v>
      </c>
      <c r="T7" s="3">
        <f t="shared" ref="T7:U22" si="1">R7/B7*100</f>
        <v>0</v>
      </c>
      <c r="U7" s="7">
        <f t="shared" si="1"/>
        <v>0</v>
      </c>
    </row>
    <row r="8" spans="1:21" ht="47.25" customHeight="1" x14ac:dyDescent="0.25">
      <c r="A8" s="24" t="s">
        <v>40</v>
      </c>
      <c r="B8" s="18">
        <f t="shared" si="0"/>
        <v>49</v>
      </c>
      <c r="C8" s="16">
        <f>K8+Q8</f>
        <v>49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ref="J8:J16" si="2">D8+F8+H8</f>
        <v>0</v>
      </c>
      <c r="K8" s="16">
        <f t="shared" ref="K8" si="3">E8+G8+I8</f>
        <v>0</v>
      </c>
      <c r="L8" s="1">
        <v>0</v>
      </c>
      <c r="M8" s="1">
        <v>0</v>
      </c>
      <c r="N8" s="1">
        <v>0</v>
      </c>
      <c r="O8" s="1">
        <v>0</v>
      </c>
      <c r="P8" s="1">
        <v>49</v>
      </c>
      <c r="Q8" s="1">
        <v>49</v>
      </c>
      <c r="R8" s="18">
        <f t="shared" ref="R8:S9" si="4">L8+N8+P8</f>
        <v>49</v>
      </c>
      <c r="S8" s="16">
        <f t="shared" si="4"/>
        <v>49</v>
      </c>
      <c r="T8" s="3">
        <f t="shared" si="1"/>
        <v>100</v>
      </c>
      <c r="U8" s="7">
        <f t="shared" si="1"/>
        <v>100</v>
      </c>
    </row>
    <row r="9" spans="1:21" ht="68.25" x14ac:dyDescent="0.25">
      <c r="A9" s="22" t="s">
        <v>50</v>
      </c>
      <c r="B9" s="18">
        <f t="shared" si="0"/>
        <v>0</v>
      </c>
      <c r="C9" s="16">
        <f t="shared" si="0"/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2"/>
        <v>0</v>
      </c>
      <c r="K9" s="16">
        <f t="shared" ref="K9:K16" si="5">E9+G9+I9</f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 t="shared" si="4"/>
        <v>0</v>
      </c>
      <c r="T9" s="3" t="e">
        <f t="shared" si="1"/>
        <v>#DIV/0!</v>
      </c>
      <c r="U9" s="7" t="e">
        <f t="shared" si="1"/>
        <v>#DIV/0!</v>
      </c>
    </row>
    <row r="10" spans="1:21" ht="57.75" customHeight="1" x14ac:dyDescent="0.25">
      <c r="A10" s="23" t="s">
        <v>41</v>
      </c>
      <c r="B10" s="18">
        <f t="shared" si="0"/>
        <v>0</v>
      </c>
      <c r="C10" s="16">
        <f>K10+S10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2"/>
        <v>0</v>
      </c>
      <c r="K10" s="16">
        <f t="shared" si="5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1"/>
        <v>#DIV/0!</v>
      </c>
      <c r="U10" s="7" t="e">
        <f t="shared" si="1"/>
        <v>#DIV/0!</v>
      </c>
    </row>
    <row r="11" spans="1:21" ht="83.25" customHeight="1" x14ac:dyDescent="0.25">
      <c r="A11" s="23" t="s">
        <v>42</v>
      </c>
      <c r="B11" s="18">
        <f>J11+R11</f>
        <v>0</v>
      </c>
      <c r="C11" s="16">
        <f>K11+S219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2"/>
        <v>0</v>
      </c>
      <c r="K11" s="16">
        <f t="shared" si="5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>L11+N11+P11</f>
        <v>0</v>
      </c>
      <c r="S11" s="16">
        <f>M11+O11+Q11</f>
        <v>0</v>
      </c>
      <c r="T11" s="3" t="e">
        <f t="shared" si="1"/>
        <v>#DIV/0!</v>
      </c>
      <c r="U11" s="7" t="e">
        <f t="shared" si="1"/>
        <v>#DIV/0!</v>
      </c>
    </row>
    <row r="12" spans="1:21" ht="112.5" x14ac:dyDescent="0.25">
      <c r="A12" s="20" t="s">
        <v>38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2"/>
        <v>0</v>
      </c>
      <c r="K12" s="16">
        <f t="shared" si="5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 t="shared" ref="R12" si="6">L12+N12+P12</f>
        <v>0</v>
      </c>
      <c r="S12" s="16">
        <f>M12+O12+Q12</f>
        <v>0</v>
      </c>
      <c r="T12" s="3" t="e">
        <f t="shared" si="1"/>
        <v>#DIV/0!</v>
      </c>
      <c r="U12" s="7" t="e">
        <f t="shared" si="1"/>
        <v>#DIV/0!</v>
      </c>
    </row>
    <row r="13" spans="1:21" ht="33.75" x14ac:dyDescent="0.25">
      <c r="A13" s="20" t="s">
        <v>51</v>
      </c>
      <c r="B13" s="18">
        <f>J13+R13</f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2"/>
        <v>0</v>
      </c>
      <c r="K13" s="16">
        <f t="shared" si="5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>M13+O13+Q13</f>
        <v>0</v>
      </c>
      <c r="T13" s="3" t="e">
        <f t="shared" si="1"/>
        <v>#DIV/0!</v>
      </c>
      <c r="U13" s="7" t="e">
        <f t="shared" si="1"/>
        <v>#DIV/0!</v>
      </c>
    </row>
    <row r="14" spans="1:21" ht="56.25" x14ac:dyDescent="0.25">
      <c r="A14" s="20" t="s">
        <v>26</v>
      </c>
      <c r="B14" s="18">
        <f t="shared" si="0"/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2"/>
        <v>0</v>
      </c>
      <c r="K14" s="16">
        <f t="shared" si="5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 t="shared" ref="S14" si="7">M14+O14+Q14</f>
        <v>0</v>
      </c>
      <c r="T14" s="3" t="e">
        <f t="shared" si="1"/>
        <v>#DIV/0!</v>
      </c>
      <c r="U14" s="7" t="e">
        <f t="shared" si="1"/>
        <v>#DIV/0!</v>
      </c>
    </row>
    <row r="15" spans="1:21" ht="57" thickBot="1" x14ac:dyDescent="0.3">
      <c r="A15" s="19" t="s">
        <v>25</v>
      </c>
      <c r="B15" s="29">
        <f t="shared" si="0"/>
        <v>0</v>
      </c>
      <c r="C15" s="25">
        <f t="shared" si="0"/>
        <v>0</v>
      </c>
      <c r="D15" s="28">
        <v>0</v>
      </c>
      <c r="E15" s="28">
        <v>0</v>
      </c>
      <c r="F15" s="1">
        <v>0</v>
      </c>
      <c r="G15" s="28">
        <v>0</v>
      </c>
      <c r="H15" s="28">
        <v>0</v>
      </c>
      <c r="I15" s="28">
        <v>0</v>
      </c>
      <c r="J15" s="30">
        <f t="shared" si="2"/>
        <v>0</v>
      </c>
      <c r="K15" s="25">
        <f t="shared" si="5"/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9">
        <f>L15+N15+P15</f>
        <v>0</v>
      </c>
      <c r="S15" s="25">
        <f>M15+O15+Q15</f>
        <v>0</v>
      </c>
      <c r="T15" s="32" t="e">
        <f t="shared" si="1"/>
        <v>#DIV/0!</v>
      </c>
      <c r="U15" s="31" t="e">
        <f t="shared" si="1"/>
        <v>#DIV/0!</v>
      </c>
    </row>
    <row r="16" spans="1:21" ht="56.25" x14ac:dyDescent="0.25">
      <c r="A16" s="20" t="s">
        <v>46</v>
      </c>
      <c r="B16" s="18">
        <f>J16+R16</f>
        <v>0</v>
      </c>
      <c r="C16" s="16">
        <f>K16+S16</f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2"/>
        <v>0</v>
      </c>
      <c r="K16" s="16">
        <f t="shared" si="5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>L16+N16+P16</f>
        <v>0</v>
      </c>
      <c r="S16" s="16">
        <f>M16+O16+Q16</f>
        <v>0</v>
      </c>
      <c r="T16" s="3" t="e">
        <f t="shared" si="1"/>
        <v>#DIV/0!</v>
      </c>
      <c r="U16" s="7" t="e">
        <f t="shared" si="1"/>
        <v>#DIV/0!</v>
      </c>
    </row>
    <row r="17" spans="1:21" ht="90.75" customHeight="1" x14ac:dyDescent="0.25">
      <c r="A17" s="23" t="s">
        <v>45</v>
      </c>
      <c r="B17" s="18">
        <f t="shared" ref="B17:C30" si="8">J17+R17</f>
        <v>0</v>
      </c>
      <c r="C17" s="16">
        <f>K17+S17</f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ref="J17:K30" si="9">D17+F17+H17</f>
        <v>0</v>
      </c>
      <c r="K17" s="16">
        <f t="shared" si="9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>M17+O17+Q17</f>
        <v>0</v>
      </c>
      <c r="T17" s="3" t="e">
        <f t="shared" si="1"/>
        <v>#DIV/0!</v>
      </c>
      <c r="U17" s="7" t="e">
        <f t="shared" si="1"/>
        <v>#DIV/0!</v>
      </c>
    </row>
    <row r="18" spans="1:21" ht="90.75" x14ac:dyDescent="0.25">
      <c r="A18" s="21" t="s">
        <v>30</v>
      </c>
      <c r="B18" s="18">
        <f t="shared" si="8"/>
        <v>0</v>
      </c>
      <c r="C18" s="16">
        <f t="shared" si="8"/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9"/>
        <v>0</v>
      </c>
      <c r="K18" s="16">
        <f t="shared" si="9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 t="shared" ref="R18" si="10">L18+N18+P18</f>
        <v>0</v>
      </c>
      <c r="S18" s="16">
        <f>M18+O18+Q18</f>
        <v>0</v>
      </c>
      <c r="T18" s="3" t="e">
        <f t="shared" si="1"/>
        <v>#DIV/0!</v>
      </c>
      <c r="U18" s="7" t="e">
        <f t="shared" si="1"/>
        <v>#DIV/0!</v>
      </c>
    </row>
    <row r="19" spans="1:21" ht="57" x14ac:dyDescent="0.25">
      <c r="A19" s="21" t="s">
        <v>29</v>
      </c>
      <c r="B19" s="18">
        <f t="shared" si="8"/>
        <v>0</v>
      </c>
      <c r="C19" s="16">
        <f t="shared" si="8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9"/>
        <v>0</v>
      </c>
      <c r="K19" s="16">
        <f t="shared" si="9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>L19+N19+P19</f>
        <v>0</v>
      </c>
      <c r="S19" s="16">
        <f t="shared" ref="S19:S23" si="11">M19+O19+Q19</f>
        <v>0</v>
      </c>
      <c r="T19" s="3" t="e">
        <f t="shared" si="1"/>
        <v>#DIV/0!</v>
      </c>
      <c r="U19" s="7" t="e">
        <f t="shared" si="1"/>
        <v>#DIV/0!</v>
      </c>
    </row>
    <row r="20" spans="1:21" ht="79.5" x14ac:dyDescent="0.25">
      <c r="A20" s="22" t="s">
        <v>33</v>
      </c>
      <c r="B20" s="18">
        <f t="shared" si="8"/>
        <v>0</v>
      </c>
      <c r="C20" s="16">
        <f t="shared" si="8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9"/>
        <v>0</v>
      </c>
      <c r="K20" s="16">
        <f t="shared" si="9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ref="R20:S30" si="12">L20+N20+P20</f>
        <v>0</v>
      </c>
      <c r="S20" s="16">
        <f t="shared" si="11"/>
        <v>0</v>
      </c>
      <c r="T20" s="3" t="e">
        <f t="shared" si="1"/>
        <v>#DIV/0!</v>
      </c>
      <c r="U20" s="7" t="e">
        <f t="shared" si="1"/>
        <v>#DIV/0!</v>
      </c>
    </row>
    <row r="21" spans="1:21" ht="79.5" x14ac:dyDescent="0.25">
      <c r="A21" s="21" t="s">
        <v>32</v>
      </c>
      <c r="B21" s="18">
        <f t="shared" si="8"/>
        <v>0</v>
      </c>
      <c r="C21" s="16">
        <f t="shared" si="8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9"/>
        <v>0</v>
      </c>
      <c r="K21" s="16">
        <f t="shared" si="9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12"/>
        <v>0</v>
      </c>
      <c r="S21" s="16">
        <f t="shared" si="11"/>
        <v>0</v>
      </c>
      <c r="T21" s="3" t="e">
        <f t="shared" si="1"/>
        <v>#DIV/0!</v>
      </c>
      <c r="U21" s="7" t="e">
        <f t="shared" si="1"/>
        <v>#DIV/0!</v>
      </c>
    </row>
    <row r="22" spans="1:21" ht="68.25" x14ac:dyDescent="0.25">
      <c r="A22" s="22" t="s">
        <v>34</v>
      </c>
      <c r="B22" s="18">
        <f t="shared" si="8"/>
        <v>0</v>
      </c>
      <c r="C22" s="16">
        <f t="shared" si="8"/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9"/>
        <v>0</v>
      </c>
      <c r="K22" s="16">
        <f t="shared" si="9"/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8">
        <f t="shared" si="12"/>
        <v>0</v>
      </c>
      <c r="S22" s="16">
        <f t="shared" si="11"/>
        <v>0</v>
      </c>
      <c r="T22" s="3" t="e">
        <f t="shared" si="1"/>
        <v>#DIV/0!</v>
      </c>
      <c r="U22" s="7" t="e">
        <f t="shared" si="1"/>
        <v>#DIV/0!</v>
      </c>
    </row>
    <row r="23" spans="1:21" ht="23.25" x14ac:dyDescent="0.25">
      <c r="A23" s="21" t="s">
        <v>31</v>
      </c>
      <c r="B23" s="18">
        <f t="shared" si="8"/>
        <v>4</v>
      </c>
      <c r="C23" s="16">
        <f t="shared" si="8"/>
        <v>4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si="9"/>
        <v>0</v>
      </c>
      <c r="K23" s="16">
        <f t="shared" si="9"/>
        <v>0</v>
      </c>
      <c r="L23" s="1">
        <v>4</v>
      </c>
      <c r="M23" s="1">
        <v>4</v>
      </c>
      <c r="N23" s="1">
        <v>0</v>
      </c>
      <c r="O23" s="1">
        <v>0</v>
      </c>
      <c r="P23" s="1">
        <v>0</v>
      </c>
      <c r="Q23" s="1">
        <v>0</v>
      </c>
      <c r="R23" s="18">
        <f t="shared" si="12"/>
        <v>4</v>
      </c>
      <c r="S23" s="16">
        <f t="shared" si="11"/>
        <v>4</v>
      </c>
      <c r="T23" s="3">
        <f t="shared" ref="T23:U30" si="13">R23/B23*100</f>
        <v>100</v>
      </c>
      <c r="U23" s="7">
        <f t="shared" si="13"/>
        <v>100</v>
      </c>
    </row>
    <row r="24" spans="1:21" ht="45" x14ac:dyDescent="0.25">
      <c r="A24" s="20" t="s">
        <v>27</v>
      </c>
      <c r="B24" s="18">
        <f t="shared" si="8"/>
        <v>1</v>
      </c>
      <c r="C24" s="16">
        <f t="shared" si="8"/>
        <v>1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9"/>
        <v>0</v>
      </c>
      <c r="K24" s="16">
        <f t="shared" si="9"/>
        <v>0</v>
      </c>
      <c r="L24" s="1">
        <v>1</v>
      </c>
      <c r="M24" s="1">
        <v>1</v>
      </c>
      <c r="N24" s="1">
        <v>0</v>
      </c>
      <c r="O24" s="1">
        <v>0</v>
      </c>
      <c r="P24" s="1">
        <v>0</v>
      </c>
      <c r="Q24" s="1">
        <v>0</v>
      </c>
      <c r="R24" s="18">
        <f t="shared" si="12"/>
        <v>1</v>
      </c>
      <c r="S24" s="16">
        <f t="shared" si="12"/>
        <v>1</v>
      </c>
      <c r="T24" s="3">
        <f t="shared" si="13"/>
        <v>100</v>
      </c>
      <c r="U24" s="7">
        <f t="shared" si="13"/>
        <v>100</v>
      </c>
    </row>
    <row r="25" spans="1:21" ht="34.5" x14ac:dyDescent="0.25">
      <c r="A25" s="21" t="s">
        <v>28</v>
      </c>
      <c r="B25" s="18">
        <f t="shared" si="8"/>
        <v>0</v>
      </c>
      <c r="C25" s="16">
        <f t="shared" si="8"/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9"/>
        <v>0</v>
      </c>
      <c r="K25" s="16">
        <f t="shared" si="9"/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8">
        <f t="shared" si="12"/>
        <v>0</v>
      </c>
      <c r="S25" s="16">
        <f t="shared" si="12"/>
        <v>0</v>
      </c>
      <c r="T25" s="3" t="e">
        <f t="shared" si="13"/>
        <v>#DIV/0!</v>
      </c>
      <c r="U25" s="7" t="e">
        <f t="shared" si="13"/>
        <v>#DIV/0!</v>
      </c>
    </row>
    <row r="26" spans="1:21" ht="81.75" customHeight="1" x14ac:dyDescent="0.25">
      <c r="A26" s="23" t="s">
        <v>43</v>
      </c>
      <c r="B26" s="18">
        <f t="shared" si="8"/>
        <v>15</v>
      </c>
      <c r="C26" s="16">
        <f>K26+S26</f>
        <v>15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f t="shared" si="9"/>
        <v>0</v>
      </c>
      <c r="K26" s="16">
        <f t="shared" si="9"/>
        <v>0</v>
      </c>
      <c r="L26" s="1">
        <v>0</v>
      </c>
      <c r="M26" s="1">
        <v>0</v>
      </c>
      <c r="N26" s="1">
        <v>0</v>
      </c>
      <c r="O26" s="1">
        <v>0</v>
      </c>
      <c r="P26" s="1">
        <v>15</v>
      </c>
      <c r="Q26" s="1">
        <v>15</v>
      </c>
      <c r="R26" s="18">
        <f t="shared" si="12"/>
        <v>15</v>
      </c>
      <c r="S26" s="16">
        <f t="shared" si="12"/>
        <v>15</v>
      </c>
      <c r="T26" s="3">
        <f t="shared" si="13"/>
        <v>100</v>
      </c>
      <c r="U26" s="7">
        <f t="shared" si="13"/>
        <v>100</v>
      </c>
    </row>
    <row r="27" spans="1:21" ht="95.25" customHeight="1" x14ac:dyDescent="0.25">
      <c r="A27" s="23" t="s">
        <v>36</v>
      </c>
      <c r="B27" s="18">
        <f t="shared" si="8"/>
        <v>15</v>
      </c>
      <c r="C27" s="16">
        <f t="shared" si="8"/>
        <v>15</v>
      </c>
      <c r="D27" s="1">
        <v>15</v>
      </c>
      <c r="E27" s="1">
        <v>15</v>
      </c>
      <c r="F27" s="1">
        <v>0</v>
      </c>
      <c r="G27" s="1">
        <v>0</v>
      </c>
      <c r="H27" s="1">
        <v>0</v>
      </c>
      <c r="I27" s="1">
        <v>0</v>
      </c>
      <c r="J27" s="15">
        <f t="shared" si="9"/>
        <v>15</v>
      </c>
      <c r="K27" s="16">
        <f t="shared" si="9"/>
        <v>15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 t="shared" si="12"/>
        <v>0</v>
      </c>
      <c r="S27" s="16">
        <f t="shared" si="12"/>
        <v>0</v>
      </c>
      <c r="T27" s="3">
        <f t="shared" si="13"/>
        <v>0</v>
      </c>
      <c r="U27" s="7">
        <f t="shared" si="13"/>
        <v>0</v>
      </c>
    </row>
    <row r="28" spans="1:21" ht="65.25" customHeight="1" x14ac:dyDescent="0.25">
      <c r="A28" s="23" t="s">
        <v>44</v>
      </c>
      <c r="B28" s="29">
        <f t="shared" si="8"/>
        <v>134</v>
      </c>
      <c r="C28" s="25">
        <f>K28+S28</f>
        <v>134</v>
      </c>
      <c r="D28" s="28">
        <v>0</v>
      </c>
      <c r="E28" s="28">
        <v>0</v>
      </c>
      <c r="F28" s="1">
        <v>0</v>
      </c>
      <c r="G28" s="28">
        <v>0</v>
      </c>
      <c r="H28" s="28">
        <v>0</v>
      </c>
      <c r="I28" s="28">
        <v>0</v>
      </c>
      <c r="J28" s="30">
        <f t="shared" si="9"/>
        <v>0</v>
      </c>
      <c r="K28" s="25">
        <f t="shared" si="9"/>
        <v>0</v>
      </c>
      <c r="L28" s="28">
        <v>0</v>
      </c>
      <c r="M28" s="28">
        <v>0</v>
      </c>
      <c r="N28" s="28">
        <v>0</v>
      </c>
      <c r="O28" s="28">
        <v>0</v>
      </c>
      <c r="P28" s="28">
        <v>134</v>
      </c>
      <c r="Q28" s="28">
        <v>134</v>
      </c>
      <c r="R28" s="27">
        <f>L28+N28+P28</f>
        <v>134</v>
      </c>
      <c r="S28" s="25">
        <f t="shared" si="12"/>
        <v>134</v>
      </c>
      <c r="T28" s="26">
        <f t="shared" si="13"/>
        <v>100</v>
      </c>
      <c r="U28" s="31">
        <f t="shared" si="13"/>
        <v>100</v>
      </c>
    </row>
    <row r="29" spans="1:21" ht="95.25" customHeight="1" x14ac:dyDescent="0.25">
      <c r="A29" s="23" t="s">
        <v>37</v>
      </c>
      <c r="B29" s="18">
        <f t="shared" si="8"/>
        <v>0</v>
      </c>
      <c r="C29" s="16">
        <f t="shared" si="8"/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5">
        <f t="shared" si="9"/>
        <v>0</v>
      </c>
      <c r="K29" s="16">
        <f t="shared" si="9"/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8">
        <f t="shared" ref="R29" si="14">L29+N29+P29</f>
        <v>0</v>
      </c>
      <c r="S29" s="16">
        <f t="shared" si="12"/>
        <v>0</v>
      </c>
      <c r="T29" s="3" t="e">
        <f t="shared" si="13"/>
        <v>#DIV/0!</v>
      </c>
      <c r="U29" s="7" t="e">
        <f t="shared" si="13"/>
        <v>#DIV/0!</v>
      </c>
    </row>
    <row r="30" spans="1:21" ht="124.5" x14ac:dyDescent="0.25">
      <c r="A30" s="22" t="s">
        <v>35</v>
      </c>
      <c r="B30" s="18">
        <f t="shared" si="8"/>
        <v>0</v>
      </c>
      <c r="C30" s="16">
        <f t="shared" si="8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9"/>
        <v>0</v>
      </c>
      <c r="K30" s="16">
        <f t="shared" si="9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si="12"/>
        <v>0</v>
      </c>
      <c r="S30" s="16">
        <f t="shared" si="12"/>
        <v>0</v>
      </c>
      <c r="T30" s="3" t="e">
        <f t="shared" si="13"/>
        <v>#DIV/0!</v>
      </c>
      <c r="U30" s="7" t="e">
        <f t="shared" si="13"/>
        <v>#DIV/0!</v>
      </c>
    </row>
    <row r="31" spans="1:21" x14ac:dyDescent="0.25">
      <c r="A31" s="2" t="s">
        <v>8</v>
      </c>
      <c r="B31" s="18">
        <f>SUM(B7:B30)</f>
        <v>225</v>
      </c>
      <c r="C31" s="18">
        <f>SUM(C7:C30)</f>
        <v>225</v>
      </c>
      <c r="D31" s="18">
        <f>SUM(D7:D30)</f>
        <v>22</v>
      </c>
      <c r="E31" s="18">
        <f t="shared" ref="E31:U31" si="15">SUM(E7:E30)</f>
        <v>22</v>
      </c>
      <c r="F31" s="18">
        <f t="shared" si="15"/>
        <v>0</v>
      </c>
      <c r="G31" s="18">
        <f t="shared" si="15"/>
        <v>0</v>
      </c>
      <c r="H31" s="18">
        <f t="shared" si="15"/>
        <v>0</v>
      </c>
      <c r="I31" s="18">
        <f t="shared" si="15"/>
        <v>0</v>
      </c>
      <c r="J31" s="18">
        <f t="shared" si="15"/>
        <v>22</v>
      </c>
      <c r="K31" s="18">
        <f t="shared" si="15"/>
        <v>22</v>
      </c>
      <c r="L31" s="18">
        <f t="shared" si="15"/>
        <v>5</v>
      </c>
      <c r="M31" s="18">
        <f t="shared" si="15"/>
        <v>5</v>
      </c>
      <c r="N31" s="18">
        <f t="shared" si="15"/>
        <v>0</v>
      </c>
      <c r="O31" s="18">
        <f t="shared" si="15"/>
        <v>0</v>
      </c>
      <c r="P31" s="18">
        <f t="shared" si="15"/>
        <v>198</v>
      </c>
      <c r="Q31" s="18">
        <f t="shared" si="15"/>
        <v>198</v>
      </c>
      <c r="R31" s="18">
        <f t="shared" si="15"/>
        <v>203</v>
      </c>
      <c r="S31" s="18">
        <f t="shared" si="15"/>
        <v>203</v>
      </c>
      <c r="T31" s="18" t="e">
        <f t="shared" si="15"/>
        <v>#DIV/0!</v>
      </c>
      <c r="U31" s="18" t="e">
        <f t="shared" si="15"/>
        <v>#DIV/0!</v>
      </c>
    </row>
    <row r="33" spans="1:14" x14ac:dyDescent="0.2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</row>
    <row r="34" spans="1:14" x14ac:dyDescent="0.25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</row>
    <row r="35" spans="1:14" x14ac:dyDescent="0.25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</row>
  </sheetData>
  <mergeCells count="20"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  <mergeCell ref="A33:N33"/>
    <mergeCell ref="A34:N34"/>
    <mergeCell ref="A35:N35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4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opLeftCell="A22" workbookViewId="0">
      <selection activeCell="G26" sqref="G26"/>
    </sheetView>
  </sheetViews>
  <sheetFormatPr defaultRowHeight="15" x14ac:dyDescent="0.25"/>
  <cols>
    <col min="1" max="1" width="21.5703125" customWidth="1"/>
    <col min="2" max="2" width="12" customWidth="1"/>
    <col min="3" max="3" width="10.85546875" customWidth="1"/>
    <col min="4" max="4" width="11.5703125" customWidth="1"/>
    <col min="5" max="5" width="11.42578125" customWidth="1"/>
    <col min="6" max="6" width="12" customWidth="1"/>
    <col min="7" max="7" width="11.85546875" customWidth="1"/>
    <col min="8" max="8" width="10.7109375" customWidth="1"/>
    <col min="9" max="9" width="11.28515625" customWidth="1"/>
    <col min="10" max="10" width="12.140625" customWidth="1"/>
    <col min="11" max="12" width="10.85546875" customWidth="1"/>
    <col min="13" max="13" width="11" customWidth="1"/>
    <col min="14" max="15" width="10.85546875" customWidth="1"/>
    <col min="16" max="16" width="10.5703125" customWidth="1"/>
    <col min="17" max="17" width="11.5703125" customWidth="1"/>
    <col min="18" max="18" width="12.28515625" customWidth="1"/>
    <col min="19" max="19" width="12.42578125" customWidth="1"/>
    <col min="20" max="20" width="15.7109375" customWidth="1"/>
    <col min="21" max="21" width="12.42578125" customWidth="1"/>
  </cols>
  <sheetData>
    <row r="1" spans="1:21" ht="16.5" thickBot="1" x14ac:dyDescent="0.3">
      <c r="A1" s="33" t="s">
        <v>52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1" ht="15.75" thickBot="1" x14ac:dyDescent="0.3">
      <c r="A2" s="34" t="s">
        <v>7</v>
      </c>
      <c r="B2" s="35" t="s">
        <v>14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6" t="s">
        <v>22</v>
      </c>
      <c r="U2" s="37" t="s">
        <v>23</v>
      </c>
    </row>
    <row r="3" spans="1:21" ht="15.75" thickBot="1" x14ac:dyDescent="0.3">
      <c r="A3" s="34"/>
      <c r="B3" s="38" t="s">
        <v>19</v>
      </c>
      <c r="C3" s="39" t="s">
        <v>18</v>
      </c>
      <c r="D3" s="40" t="s">
        <v>12</v>
      </c>
      <c r="E3" s="40"/>
      <c r="F3" s="40"/>
      <c r="G3" s="40"/>
      <c r="H3" s="40"/>
      <c r="I3" s="40"/>
      <c r="J3" s="40"/>
      <c r="K3" s="40"/>
      <c r="L3" s="41" t="s">
        <v>13</v>
      </c>
      <c r="M3" s="41"/>
      <c r="N3" s="41"/>
      <c r="O3" s="41"/>
      <c r="P3" s="41"/>
      <c r="Q3" s="41"/>
      <c r="R3" s="41"/>
      <c r="S3" s="41"/>
      <c r="T3" s="36"/>
      <c r="U3" s="37"/>
    </row>
    <row r="4" spans="1:21" ht="39" customHeight="1" thickBot="1" x14ac:dyDescent="0.3">
      <c r="A4" s="34"/>
      <c r="B4" s="38"/>
      <c r="C4" s="39"/>
      <c r="D4" s="42" t="s">
        <v>9</v>
      </c>
      <c r="E4" s="42"/>
      <c r="F4" s="42" t="s">
        <v>10</v>
      </c>
      <c r="G4" s="42"/>
      <c r="H4" s="42" t="s">
        <v>11</v>
      </c>
      <c r="I4" s="42"/>
      <c r="J4" s="43" t="s">
        <v>15</v>
      </c>
      <c r="K4" s="43"/>
      <c r="L4" s="44" t="s">
        <v>0</v>
      </c>
      <c r="M4" s="44"/>
      <c r="N4" s="44" t="s">
        <v>1</v>
      </c>
      <c r="O4" s="44"/>
      <c r="P4" s="44" t="s">
        <v>2</v>
      </c>
      <c r="Q4" s="44"/>
      <c r="R4" s="43" t="s">
        <v>24</v>
      </c>
      <c r="S4" s="43"/>
      <c r="T4" s="36"/>
      <c r="U4" s="37"/>
    </row>
    <row r="5" spans="1:21" ht="72.75" thickBot="1" x14ac:dyDescent="0.3">
      <c r="A5" s="34"/>
      <c r="B5" s="38"/>
      <c r="C5" s="39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36"/>
      <c r="U5" s="37"/>
    </row>
    <row r="6" spans="1:21" x14ac:dyDescent="0.25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33.75" x14ac:dyDescent="0.25">
      <c r="A7" s="20" t="s">
        <v>39</v>
      </c>
      <c r="B7" s="18">
        <f t="shared" ref="B7:C15" si="0">J7+R7</f>
        <v>9</v>
      </c>
      <c r="C7" s="16">
        <f t="shared" si="0"/>
        <v>9</v>
      </c>
      <c r="D7" s="1">
        <v>9</v>
      </c>
      <c r="E7" s="1">
        <v>9</v>
      </c>
      <c r="F7" s="1">
        <v>0</v>
      </c>
      <c r="G7" s="1">
        <v>0</v>
      </c>
      <c r="H7" s="1">
        <v>0</v>
      </c>
      <c r="I7" s="1">
        <v>0</v>
      </c>
      <c r="J7" s="15">
        <f>D7+F7+H7</f>
        <v>9</v>
      </c>
      <c r="K7" s="16">
        <f>E7+G7+I7</f>
        <v>9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>L7+N7+P7</f>
        <v>0</v>
      </c>
      <c r="S7" s="16">
        <f>M7+O7+Q7</f>
        <v>0</v>
      </c>
      <c r="T7" s="3">
        <f t="shared" ref="T7:U22" si="1">R7/B7*100</f>
        <v>0</v>
      </c>
      <c r="U7" s="7">
        <f t="shared" si="1"/>
        <v>0</v>
      </c>
    </row>
    <row r="8" spans="1:21" ht="47.25" customHeight="1" x14ac:dyDescent="0.25">
      <c r="A8" s="24" t="s">
        <v>40</v>
      </c>
      <c r="B8" s="18">
        <f t="shared" si="0"/>
        <v>145</v>
      </c>
      <c r="C8" s="16">
        <f>K8+Q8</f>
        <v>145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ref="J8:J16" si="2">D8+F8+H8</f>
        <v>0</v>
      </c>
      <c r="K8" s="16">
        <f t="shared" ref="K8" si="3">E8+G8+I8</f>
        <v>0</v>
      </c>
      <c r="L8" s="1">
        <v>0</v>
      </c>
      <c r="M8" s="1">
        <v>0</v>
      </c>
      <c r="N8" s="1">
        <v>0</v>
      </c>
      <c r="O8" s="1">
        <v>0</v>
      </c>
      <c r="P8" s="1">
        <v>145</v>
      </c>
      <c r="Q8" s="1">
        <v>145</v>
      </c>
      <c r="R8" s="18">
        <f t="shared" ref="R8:S9" si="4">L8+N8+P8</f>
        <v>145</v>
      </c>
      <c r="S8" s="16">
        <f t="shared" si="4"/>
        <v>145</v>
      </c>
      <c r="T8" s="3">
        <f t="shared" si="1"/>
        <v>100</v>
      </c>
      <c r="U8" s="7">
        <f t="shared" si="1"/>
        <v>100</v>
      </c>
    </row>
    <row r="9" spans="1:21" ht="68.25" x14ac:dyDescent="0.25">
      <c r="A9" s="22" t="s">
        <v>50</v>
      </c>
      <c r="B9" s="18">
        <f t="shared" si="0"/>
        <v>0</v>
      </c>
      <c r="C9" s="16">
        <f t="shared" si="0"/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2"/>
        <v>0</v>
      </c>
      <c r="K9" s="16">
        <f t="shared" ref="K9:K16" si="5">E9+G9+I9</f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 t="shared" si="4"/>
        <v>0</v>
      </c>
      <c r="T9" s="3" t="e">
        <f t="shared" si="1"/>
        <v>#DIV/0!</v>
      </c>
      <c r="U9" s="7" t="e">
        <f t="shared" si="1"/>
        <v>#DIV/0!</v>
      </c>
    </row>
    <row r="10" spans="1:21" ht="57.75" customHeight="1" x14ac:dyDescent="0.25">
      <c r="A10" s="23" t="s">
        <v>41</v>
      </c>
      <c r="B10" s="18">
        <f t="shared" si="0"/>
        <v>0</v>
      </c>
      <c r="C10" s="16">
        <f>K10+S10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2"/>
        <v>0</v>
      </c>
      <c r="K10" s="16">
        <f t="shared" si="5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1"/>
        <v>#DIV/0!</v>
      </c>
      <c r="U10" s="7" t="e">
        <f t="shared" si="1"/>
        <v>#DIV/0!</v>
      </c>
    </row>
    <row r="11" spans="1:21" ht="83.25" customHeight="1" x14ac:dyDescent="0.25">
      <c r="A11" s="23" t="s">
        <v>42</v>
      </c>
      <c r="B11" s="18">
        <f>J11+R11</f>
        <v>0</v>
      </c>
      <c r="C11" s="16">
        <f>K11+S219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2"/>
        <v>0</v>
      </c>
      <c r="K11" s="16">
        <f t="shared" si="5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>L11+N11+P11</f>
        <v>0</v>
      </c>
      <c r="S11" s="16">
        <f>M11+O11+Q11</f>
        <v>0</v>
      </c>
      <c r="T11" s="3" t="e">
        <f t="shared" si="1"/>
        <v>#DIV/0!</v>
      </c>
      <c r="U11" s="7" t="e">
        <f t="shared" si="1"/>
        <v>#DIV/0!</v>
      </c>
    </row>
    <row r="12" spans="1:21" ht="112.5" x14ac:dyDescent="0.25">
      <c r="A12" s="20" t="s">
        <v>38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2"/>
        <v>0</v>
      </c>
      <c r="K12" s="16">
        <f t="shared" si="5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 t="shared" ref="R12" si="6">L12+N12+P12</f>
        <v>0</v>
      </c>
      <c r="S12" s="16">
        <f>M12+O12+Q12</f>
        <v>0</v>
      </c>
      <c r="T12" s="3" t="e">
        <f t="shared" si="1"/>
        <v>#DIV/0!</v>
      </c>
      <c r="U12" s="7" t="e">
        <f t="shared" si="1"/>
        <v>#DIV/0!</v>
      </c>
    </row>
    <row r="13" spans="1:21" ht="33.75" x14ac:dyDescent="0.25">
      <c r="A13" s="20" t="s">
        <v>51</v>
      </c>
      <c r="B13" s="18">
        <f>J13+R13</f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2"/>
        <v>0</v>
      </c>
      <c r="K13" s="16">
        <f t="shared" si="5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>M13+O13+Q13</f>
        <v>0</v>
      </c>
      <c r="T13" s="3" t="e">
        <f t="shared" si="1"/>
        <v>#DIV/0!</v>
      </c>
      <c r="U13" s="7" t="e">
        <f t="shared" si="1"/>
        <v>#DIV/0!</v>
      </c>
    </row>
    <row r="14" spans="1:21" ht="56.25" x14ac:dyDescent="0.25">
      <c r="A14" s="20" t="s">
        <v>26</v>
      </c>
      <c r="B14" s="18">
        <f t="shared" si="0"/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2"/>
        <v>0</v>
      </c>
      <c r="K14" s="16">
        <f t="shared" si="5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 t="shared" ref="S14" si="7">M14+O14+Q14</f>
        <v>0</v>
      </c>
      <c r="T14" s="3" t="e">
        <f t="shared" si="1"/>
        <v>#DIV/0!</v>
      </c>
      <c r="U14" s="7" t="e">
        <f t="shared" si="1"/>
        <v>#DIV/0!</v>
      </c>
    </row>
    <row r="15" spans="1:21" ht="57" thickBot="1" x14ac:dyDescent="0.3">
      <c r="A15" s="19" t="s">
        <v>25</v>
      </c>
      <c r="B15" s="29">
        <f t="shared" si="0"/>
        <v>0</v>
      </c>
      <c r="C15" s="25">
        <f t="shared" si="0"/>
        <v>0</v>
      </c>
      <c r="D15" s="28">
        <v>0</v>
      </c>
      <c r="E15" s="28">
        <v>0</v>
      </c>
      <c r="F15" s="1">
        <v>0</v>
      </c>
      <c r="G15" s="28">
        <v>0</v>
      </c>
      <c r="H15" s="28">
        <v>0</v>
      </c>
      <c r="I15" s="28">
        <v>0</v>
      </c>
      <c r="J15" s="30">
        <f t="shared" si="2"/>
        <v>0</v>
      </c>
      <c r="K15" s="25">
        <f t="shared" si="5"/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9">
        <f>L15+N15+P15</f>
        <v>0</v>
      </c>
      <c r="S15" s="25">
        <f>M15+O15+Q15</f>
        <v>0</v>
      </c>
      <c r="T15" s="32" t="e">
        <f t="shared" si="1"/>
        <v>#DIV/0!</v>
      </c>
      <c r="U15" s="31" t="e">
        <f t="shared" si="1"/>
        <v>#DIV/0!</v>
      </c>
    </row>
    <row r="16" spans="1:21" ht="56.25" x14ac:dyDescent="0.25">
      <c r="A16" s="20" t="s">
        <v>46</v>
      </c>
      <c r="B16" s="18">
        <f>J16+R16</f>
        <v>0</v>
      </c>
      <c r="C16" s="16">
        <f>K16+S16</f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2"/>
        <v>0</v>
      </c>
      <c r="K16" s="16">
        <f t="shared" si="5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>L16+N16+P16</f>
        <v>0</v>
      </c>
      <c r="S16" s="16">
        <f>M16+O16+Q16</f>
        <v>0</v>
      </c>
      <c r="T16" s="3" t="e">
        <f t="shared" si="1"/>
        <v>#DIV/0!</v>
      </c>
      <c r="U16" s="7" t="e">
        <f t="shared" si="1"/>
        <v>#DIV/0!</v>
      </c>
    </row>
    <row r="17" spans="1:21" ht="90.75" customHeight="1" x14ac:dyDescent="0.25">
      <c r="A17" s="23" t="s">
        <v>45</v>
      </c>
      <c r="B17" s="18">
        <f t="shared" ref="B17:C30" si="8">J17+R17</f>
        <v>0</v>
      </c>
      <c r="C17" s="16">
        <f>K17+S17</f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ref="J17:K30" si="9">D17+F17+H17</f>
        <v>0</v>
      </c>
      <c r="K17" s="16">
        <f t="shared" si="9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>M17+O17+Q17</f>
        <v>0</v>
      </c>
      <c r="T17" s="3" t="e">
        <f t="shared" si="1"/>
        <v>#DIV/0!</v>
      </c>
      <c r="U17" s="7" t="e">
        <f t="shared" si="1"/>
        <v>#DIV/0!</v>
      </c>
    </row>
    <row r="18" spans="1:21" ht="90.75" x14ac:dyDescent="0.25">
      <c r="A18" s="21" t="s">
        <v>30</v>
      </c>
      <c r="B18" s="18">
        <f t="shared" si="8"/>
        <v>0</v>
      </c>
      <c r="C18" s="16">
        <f t="shared" si="8"/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9"/>
        <v>0</v>
      </c>
      <c r="K18" s="16">
        <f t="shared" si="9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 t="shared" ref="R18" si="10">L18+N18+P18</f>
        <v>0</v>
      </c>
      <c r="S18" s="16">
        <f>M18+O18+Q18</f>
        <v>0</v>
      </c>
      <c r="T18" s="3" t="e">
        <f t="shared" si="1"/>
        <v>#DIV/0!</v>
      </c>
      <c r="U18" s="7" t="e">
        <f t="shared" si="1"/>
        <v>#DIV/0!</v>
      </c>
    </row>
    <row r="19" spans="1:21" ht="57" x14ac:dyDescent="0.25">
      <c r="A19" s="21" t="s">
        <v>29</v>
      </c>
      <c r="B19" s="18">
        <f t="shared" si="8"/>
        <v>0</v>
      </c>
      <c r="C19" s="16">
        <f t="shared" si="8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9"/>
        <v>0</v>
      </c>
      <c r="K19" s="16">
        <f t="shared" si="9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>L19+N19+P19</f>
        <v>0</v>
      </c>
      <c r="S19" s="16">
        <f t="shared" ref="S19:S23" si="11">M19+O19+Q19</f>
        <v>0</v>
      </c>
      <c r="T19" s="3" t="e">
        <f t="shared" si="1"/>
        <v>#DIV/0!</v>
      </c>
      <c r="U19" s="7" t="e">
        <f t="shared" si="1"/>
        <v>#DIV/0!</v>
      </c>
    </row>
    <row r="20" spans="1:21" ht="79.5" x14ac:dyDescent="0.25">
      <c r="A20" s="22" t="s">
        <v>33</v>
      </c>
      <c r="B20" s="18">
        <f t="shared" si="8"/>
        <v>0</v>
      </c>
      <c r="C20" s="16">
        <f t="shared" si="8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9"/>
        <v>0</v>
      </c>
      <c r="K20" s="16">
        <f t="shared" si="9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ref="R20:S30" si="12">L20+N20+P20</f>
        <v>0</v>
      </c>
      <c r="S20" s="16">
        <f t="shared" si="11"/>
        <v>0</v>
      </c>
      <c r="T20" s="3" t="e">
        <f t="shared" si="1"/>
        <v>#DIV/0!</v>
      </c>
      <c r="U20" s="7" t="e">
        <f t="shared" si="1"/>
        <v>#DIV/0!</v>
      </c>
    </row>
    <row r="21" spans="1:21" ht="79.5" x14ac:dyDescent="0.25">
      <c r="A21" s="21" t="s">
        <v>32</v>
      </c>
      <c r="B21" s="18">
        <f t="shared" si="8"/>
        <v>0</v>
      </c>
      <c r="C21" s="16">
        <f t="shared" si="8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9"/>
        <v>0</v>
      </c>
      <c r="K21" s="16">
        <f t="shared" si="9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12"/>
        <v>0</v>
      </c>
      <c r="S21" s="16">
        <f t="shared" si="11"/>
        <v>0</v>
      </c>
      <c r="T21" s="3" t="e">
        <f t="shared" si="1"/>
        <v>#DIV/0!</v>
      </c>
      <c r="U21" s="7" t="e">
        <f t="shared" si="1"/>
        <v>#DIV/0!</v>
      </c>
    </row>
    <row r="22" spans="1:21" ht="68.25" x14ac:dyDescent="0.25">
      <c r="A22" s="22" t="s">
        <v>34</v>
      </c>
      <c r="B22" s="18">
        <f t="shared" si="8"/>
        <v>0</v>
      </c>
      <c r="C22" s="16">
        <f t="shared" si="8"/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9"/>
        <v>0</v>
      </c>
      <c r="K22" s="16">
        <f t="shared" si="9"/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8">
        <f t="shared" si="12"/>
        <v>0</v>
      </c>
      <c r="S22" s="16">
        <f t="shared" si="11"/>
        <v>0</v>
      </c>
      <c r="T22" s="3" t="e">
        <f t="shared" si="1"/>
        <v>#DIV/0!</v>
      </c>
      <c r="U22" s="7" t="e">
        <f t="shared" si="1"/>
        <v>#DIV/0!</v>
      </c>
    </row>
    <row r="23" spans="1:21" ht="23.25" x14ac:dyDescent="0.25">
      <c r="A23" s="21" t="s">
        <v>31</v>
      </c>
      <c r="B23" s="18">
        <f t="shared" si="8"/>
        <v>4</v>
      </c>
      <c r="C23" s="16">
        <f t="shared" si="8"/>
        <v>4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si="9"/>
        <v>0</v>
      </c>
      <c r="K23" s="16">
        <f t="shared" si="9"/>
        <v>0</v>
      </c>
      <c r="L23" s="1">
        <v>4</v>
      </c>
      <c r="M23" s="1">
        <v>4</v>
      </c>
      <c r="N23" s="1">
        <v>0</v>
      </c>
      <c r="O23" s="1">
        <v>0</v>
      </c>
      <c r="P23" s="1">
        <v>0</v>
      </c>
      <c r="Q23" s="1">
        <v>0</v>
      </c>
      <c r="R23" s="18">
        <f t="shared" si="12"/>
        <v>4</v>
      </c>
      <c r="S23" s="16">
        <f t="shared" si="11"/>
        <v>4</v>
      </c>
      <c r="T23" s="3">
        <f t="shared" ref="T23:U30" si="13">R23/B23*100</f>
        <v>100</v>
      </c>
      <c r="U23" s="7">
        <f t="shared" si="13"/>
        <v>100</v>
      </c>
    </row>
    <row r="24" spans="1:21" ht="45" x14ac:dyDescent="0.25">
      <c r="A24" s="20" t="s">
        <v>27</v>
      </c>
      <c r="B24" s="18">
        <f t="shared" si="8"/>
        <v>3</v>
      </c>
      <c r="C24" s="16">
        <f t="shared" si="8"/>
        <v>3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9"/>
        <v>0</v>
      </c>
      <c r="K24" s="16">
        <f t="shared" si="9"/>
        <v>0</v>
      </c>
      <c r="L24" s="1">
        <v>3</v>
      </c>
      <c r="M24" s="1">
        <v>3</v>
      </c>
      <c r="N24" s="1">
        <v>0</v>
      </c>
      <c r="O24" s="1">
        <v>0</v>
      </c>
      <c r="P24" s="1">
        <v>0</v>
      </c>
      <c r="Q24" s="1">
        <v>0</v>
      </c>
      <c r="R24" s="18">
        <f t="shared" si="12"/>
        <v>3</v>
      </c>
      <c r="S24" s="16">
        <f t="shared" si="12"/>
        <v>3</v>
      </c>
      <c r="T24" s="3">
        <f t="shared" si="13"/>
        <v>100</v>
      </c>
      <c r="U24" s="7">
        <f t="shared" si="13"/>
        <v>100</v>
      </c>
    </row>
    <row r="25" spans="1:21" ht="34.5" x14ac:dyDescent="0.25">
      <c r="A25" s="21" t="s">
        <v>28</v>
      </c>
      <c r="B25" s="18">
        <f t="shared" si="8"/>
        <v>3</v>
      </c>
      <c r="C25" s="16">
        <f t="shared" si="8"/>
        <v>3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9"/>
        <v>0</v>
      </c>
      <c r="K25" s="16">
        <f t="shared" si="9"/>
        <v>0</v>
      </c>
      <c r="L25" s="1">
        <v>3</v>
      </c>
      <c r="M25" s="1">
        <v>3</v>
      </c>
      <c r="N25" s="1">
        <v>0</v>
      </c>
      <c r="O25" s="1">
        <v>0</v>
      </c>
      <c r="P25" s="1">
        <v>0</v>
      </c>
      <c r="Q25" s="1">
        <v>0</v>
      </c>
      <c r="R25" s="18">
        <f t="shared" si="12"/>
        <v>3</v>
      </c>
      <c r="S25" s="16">
        <f t="shared" si="12"/>
        <v>3</v>
      </c>
      <c r="T25" s="3">
        <f t="shared" si="13"/>
        <v>100</v>
      </c>
      <c r="U25" s="7">
        <f t="shared" si="13"/>
        <v>100</v>
      </c>
    </row>
    <row r="26" spans="1:21" ht="81.75" customHeight="1" x14ac:dyDescent="0.25">
      <c r="A26" s="23" t="s">
        <v>43</v>
      </c>
      <c r="B26" s="18">
        <f t="shared" si="8"/>
        <v>58</v>
      </c>
      <c r="C26" s="16">
        <f>K26+S26</f>
        <v>58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f t="shared" si="9"/>
        <v>0</v>
      </c>
      <c r="K26" s="16">
        <f t="shared" si="9"/>
        <v>0</v>
      </c>
      <c r="L26" s="1">
        <v>0</v>
      </c>
      <c r="M26" s="1">
        <v>0</v>
      </c>
      <c r="N26" s="1">
        <v>0</v>
      </c>
      <c r="O26" s="1">
        <v>0</v>
      </c>
      <c r="P26" s="1">
        <v>58</v>
      </c>
      <c r="Q26" s="1">
        <v>58</v>
      </c>
      <c r="R26" s="18">
        <f t="shared" si="12"/>
        <v>58</v>
      </c>
      <c r="S26" s="16">
        <f t="shared" si="12"/>
        <v>58</v>
      </c>
      <c r="T26" s="3">
        <f t="shared" si="13"/>
        <v>100</v>
      </c>
      <c r="U26" s="7">
        <f t="shared" si="13"/>
        <v>100</v>
      </c>
    </row>
    <row r="27" spans="1:21" ht="95.25" customHeight="1" x14ac:dyDescent="0.25">
      <c r="A27" s="23" t="s">
        <v>36</v>
      </c>
      <c r="B27" s="18">
        <f t="shared" si="8"/>
        <v>17</v>
      </c>
      <c r="C27" s="16">
        <f t="shared" si="8"/>
        <v>17</v>
      </c>
      <c r="D27" s="1">
        <v>17</v>
      </c>
      <c r="E27" s="1">
        <v>17</v>
      </c>
      <c r="F27" s="1">
        <v>0</v>
      </c>
      <c r="G27" s="1">
        <v>0</v>
      </c>
      <c r="H27" s="1">
        <v>0</v>
      </c>
      <c r="I27" s="1">
        <v>0</v>
      </c>
      <c r="J27" s="15">
        <f t="shared" si="9"/>
        <v>17</v>
      </c>
      <c r="K27" s="16">
        <f t="shared" si="9"/>
        <v>17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 t="shared" si="12"/>
        <v>0</v>
      </c>
      <c r="S27" s="16">
        <f t="shared" si="12"/>
        <v>0</v>
      </c>
      <c r="T27" s="3">
        <f t="shared" si="13"/>
        <v>0</v>
      </c>
      <c r="U27" s="7">
        <f t="shared" si="13"/>
        <v>0</v>
      </c>
    </row>
    <row r="28" spans="1:21" ht="65.25" customHeight="1" x14ac:dyDescent="0.25">
      <c r="A28" s="23" t="s">
        <v>44</v>
      </c>
      <c r="B28" s="29">
        <f t="shared" si="8"/>
        <v>406</v>
      </c>
      <c r="C28" s="25">
        <f>K28+S28</f>
        <v>406</v>
      </c>
      <c r="D28" s="28">
        <v>0</v>
      </c>
      <c r="E28" s="28">
        <v>0</v>
      </c>
      <c r="F28" s="1">
        <v>0</v>
      </c>
      <c r="G28" s="28">
        <v>0</v>
      </c>
      <c r="H28" s="28">
        <v>0</v>
      </c>
      <c r="I28" s="28">
        <v>0</v>
      </c>
      <c r="J28" s="30">
        <f t="shared" si="9"/>
        <v>0</v>
      </c>
      <c r="K28" s="25">
        <f t="shared" si="9"/>
        <v>0</v>
      </c>
      <c r="L28" s="28">
        <v>0</v>
      </c>
      <c r="M28" s="28">
        <v>0</v>
      </c>
      <c r="N28" s="28">
        <v>0</v>
      </c>
      <c r="O28" s="28">
        <v>0</v>
      </c>
      <c r="P28" s="28">
        <v>406</v>
      </c>
      <c r="Q28" s="28">
        <v>406</v>
      </c>
      <c r="R28" s="27">
        <f>L28+N28+P28</f>
        <v>406</v>
      </c>
      <c r="S28" s="25">
        <f t="shared" si="12"/>
        <v>406</v>
      </c>
      <c r="T28" s="26">
        <f t="shared" si="13"/>
        <v>100</v>
      </c>
      <c r="U28" s="31">
        <f t="shared" si="13"/>
        <v>100</v>
      </c>
    </row>
    <row r="29" spans="1:21" ht="95.25" customHeight="1" x14ac:dyDescent="0.25">
      <c r="A29" s="23" t="s">
        <v>37</v>
      </c>
      <c r="B29" s="18">
        <f t="shared" si="8"/>
        <v>0</v>
      </c>
      <c r="C29" s="16">
        <f t="shared" si="8"/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5">
        <f t="shared" si="9"/>
        <v>0</v>
      </c>
      <c r="K29" s="16">
        <f t="shared" si="9"/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8">
        <f t="shared" ref="R29" si="14">L29+N29+P29</f>
        <v>0</v>
      </c>
      <c r="S29" s="16">
        <f t="shared" si="12"/>
        <v>0</v>
      </c>
      <c r="T29" s="3" t="e">
        <f t="shared" si="13"/>
        <v>#DIV/0!</v>
      </c>
      <c r="U29" s="7" t="e">
        <f t="shared" si="13"/>
        <v>#DIV/0!</v>
      </c>
    </row>
    <row r="30" spans="1:21" ht="124.5" x14ac:dyDescent="0.25">
      <c r="A30" s="22" t="s">
        <v>35</v>
      </c>
      <c r="B30" s="18">
        <f t="shared" si="8"/>
        <v>0</v>
      </c>
      <c r="C30" s="16">
        <f t="shared" si="8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9"/>
        <v>0</v>
      </c>
      <c r="K30" s="16">
        <f t="shared" si="9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si="12"/>
        <v>0</v>
      </c>
      <c r="S30" s="16">
        <f t="shared" si="12"/>
        <v>0</v>
      </c>
      <c r="T30" s="3" t="e">
        <f t="shared" si="13"/>
        <v>#DIV/0!</v>
      </c>
      <c r="U30" s="7" t="e">
        <f t="shared" si="13"/>
        <v>#DIV/0!</v>
      </c>
    </row>
    <row r="31" spans="1:21" x14ac:dyDescent="0.25">
      <c r="A31" s="2" t="s">
        <v>8</v>
      </c>
      <c r="B31" s="18">
        <f>SUM(B7:B30)</f>
        <v>645</v>
      </c>
      <c r="C31" s="18">
        <f>SUM(C7:C30)</f>
        <v>645</v>
      </c>
      <c r="D31" s="18">
        <f>SUM(D7:D30)</f>
        <v>26</v>
      </c>
      <c r="E31" s="18">
        <f t="shared" ref="E31:U31" si="15">SUM(E7:E30)</f>
        <v>26</v>
      </c>
      <c r="F31" s="18">
        <f t="shared" si="15"/>
        <v>0</v>
      </c>
      <c r="G31" s="18">
        <f t="shared" si="15"/>
        <v>0</v>
      </c>
      <c r="H31" s="18">
        <f t="shared" si="15"/>
        <v>0</v>
      </c>
      <c r="I31" s="18">
        <f t="shared" si="15"/>
        <v>0</v>
      </c>
      <c r="J31" s="18">
        <f t="shared" si="15"/>
        <v>26</v>
      </c>
      <c r="K31" s="18">
        <f t="shared" si="15"/>
        <v>26</v>
      </c>
      <c r="L31" s="18">
        <f t="shared" si="15"/>
        <v>10</v>
      </c>
      <c r="M31" s="18">
        <f t="shared" si="15"/>
        <v>10</v>
      </c>
      <c r="N31" s="18">
        <f t="shared" si="15"/>
        <v>0</v>
      </c>
      <c r="O31" s="18">
        <f t="shared" si="15"/>
        <v>0</v>
      </c>
      <c r="P31" s="18">
        <f t="shared" si="15"/>
        <v>609</v>
      </c>
      <c r="Q31" s="18">
        <f t="shared" si="15"/>
        <v>609</v>
      </c>
      <c r="R31" s="18">
        <f t="shared" si="15"/>
        <v>619</v>
      </c>
      <c r="S31" s="18">
        <f t="shared" si="15"/>
        <v>619</v>
      </c>
      <c r="T31" s="18" t="e">
        <f t="shared" si="15"/>
        <v>#DIV/0!</v>
      </c>
      <c r="U31" s="18" t="e">
        <f t="shared" si="15"/>
        <v>#DIV/0!</v>
      </c>
    </row>
    <row r="33" spans="1:14" x14ac:dyDescent="0.2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</row>
    <row r="34" spans="1:14" x14ac:dyDescent="0.25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</row>
    <row r="35" spans="1:14" x14ac:dyDescent="0.25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</row>
  </sheetData>
  <mergeCells count="20"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  <mergeCell ref="A33:N33"/>
    <mergeCell ref="A34:N34"/>
    <mergeCell ref="A35:N35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4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январь</vt:lpstr>
      <vt:lpstr>февраль</vt:lpstr>
      <vt:lpstr>март</vt:lpstr>
      <vt:lpstr>I квартал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MarchevDV</dc:creator>
  <cp:lastModifiedBy>Komarova_TN</cp:lastModifiedBy>
  <cp:lastPrinted>2021-01-19T12:17:40Z</cp:lastPrinted>
  <dcterms:created xsi:type="dcterms:W3CDTF">2017-03-03T04:33:42Z</dcterms:created>
  <dcterms:modified xsi:type="dcterms:W3CDTF">2021-05-13T07:16:39Z</dcterms:modified>
</cp:coreProperties>
</file>