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Татьяна\Desktop\отчет за 2024 год\исполнение за 2024 эксп.КСП (1)\исполнение за 2024 эксп.КСП\Исп.Бюджета за 2024год\Информация к отчету\"/>
    </mc:Choice>
  </mc:AlternateContent>
  <bookViews>
    <workbookView xWindow="0" yWindow="48" windowWidth="19152" windowHeight="11832"/>
  </bookViews>
  <sheets>
    <sheet name="2024" sheetId="1" r:id="rId1"/>
  </sheets>
  <calcPr calcId="152511"/>
</workbook>
</file>

<file path=xl/calcChain.xml><?xml version="1.0" encoding="utf-8"?>
<calcChain xmlns="http://schemas.openxmlformats.org/spreadsheetml/2006/main">
  <c r="D15" i="1" l="1"/>
  <c r="C15" i="1"/>
  <c r="E35" i="1" l="1"/>
  <c r="E34" i="1"/>
  <c r="E33" i="1"/>
  <c r="E32" i="1"/>
  <c r="E31" i="1"/>
  <c r="E30" i="1"/>
  <c r="E29" i="1"/>
  <c r="E28" i="1"/>
  <c r="E27" i="1"/>
  <c r="E13" i="1"/>
  <c r="D6" i="1"/>
  <c r="C6" i="1"/>
  <c r="E26" i="1"/>
  <c r="E25" i="1"/>
  <c r="D38" i="1" l="1"/>
  <c r="E24" i="1" l="1"/>
  <c r="E23" i="1"/>
  <c r="E22" i="1"/>
  <c r="E21" i="1"/>
  <c r="E20" i="1"/>
  <c r="E19" i="1"/>
  <c r="E18" i="1"/>
  <c r="E17" i="1"/>
  <c r="E12" i="1"/>
  <c r="E11" i="1"/>
  <c r="E16" i="1" l="1"/>
  <c r="E14" i="1"/>
  <c r="E9" i="1"/>
  <c r="E8" i="1"/>
  <c r="E7" i="1"/>
  <c r="E15" i="1" l="1"/>
  <c r="E6" i="1"/>
</calcChain>
</file>

<file path=xl/sharedStrings.xml><?xml version="1.0" encoding="utf-8"?>
<sst xmlns="http://schemas.openxmlformats.org/spreadsheetml/2006/main" count="76" uniqueCount="72">
  <si>
    <t>(в рублях)</t>
  </si>
  <si>
    <t>Наименование показателей</t>
  </si>
  <si>
    <t>% исполнения</t>
  </si>
  <si>
    <t>1</t>
  </si>
  <si>
    <t>Объем поступлений дорожного фонда муниципального образования сельское поселение Перегребное</t>
  </si>
  <si>
    <t>Остаток средств на начало года</t>
  </si>
  <si>
    <t>2</t>
  </si>
  <si>
    <t xml:space="preserve">Расходы дорожного фонда </t>
  </si>
  <si>
    <t>2.2.</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</si>
  <si>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</si>
  <si>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</si>
  <si>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</si>
  <si>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</si>
  <si>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1.1.</t>
  </si>
  <si>
    <t>1.2.</t>
  </si>
  <si>
    <t>1.3.</t>
  </si>
  <si>
    <t>1.4.</t>
  </si>
  <si>
    <t>Прочие межбюджетные трансферты, передаваемые бюджетам сельских поселений</t>
  </si>
  <si>
    <t>1.5.</t>
  </si>
  <si>
    <t>1.6.</t>
  </si>
  <si>
    <t>2.1.</t>
  </si>
  <si>
    <t>1.7.</t>
  </si>
  <si>
    <t>Транспортный налог с организаций</t>
  </si>
  <si>
    <t>Транспортный налог с физических лиц</t>
  </si>
  <si>
    <t>.</t>
  </si>
  <si>
    <t>2.3.</t>
  </si>
  <si>
    <t>2.4.</t>
  </si>
  <si>
    <t>2.6.</t>
  </si>
  <si>
    <t>2.5.</t>
  </si>
  <si>
    <t>2.7.</t>
  </si>
  <si>
    <t>2.8.</t>
  </si>
  <si>
    <t>2.9.</t>
  </si>
  <si>
    <t>2.10.</t>
  </si>
  <si>
    <t>2.11.</t>
  </si>
  <si>
    <t>Исполнитель (ФИО полностью):А.Н.Блохина</t>
  </si>
  <si>
    <t>Руководитель финансового органа:                                                А.Н.Блохина</t>
  </si>
  <si>
    <t>тел.38-071</t>
  </si>
  <si>
    <t>2.13.</t>
  </si>
  <si>
    <t>Глава сельского поселения Перегребное:                                        А.А.Пиндюрин</t>
  </si>
  <si>
    <t>Информация об использовании бюджетных ассигнований дорожного фонда бюджета муниципального образования сельское поселение Перегребное за 2024 год</t>
  </si>
  <si>
    <t>План по отчету                      за 2024 год</t>
  </si>
  <si>
    <t xml:space="preserve">Исполнено                                    за 2024 год </t>
  </si>
  <si>
    <t>Субсидии бюджетам сельских поселений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</si>
  <si>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1.8.</t>
  </si>
  <si>
    <t>2.14.</t>
  </si>
  <si>
    <t>2.15.</t>
  </si>
  <si>
    <t>2.16.</t>
  </si>
  <si>
    <t>2.17.</t>
  </si>
  <si>
    <t>2.18.</t>
  </si>
  <si>
    <t>2.19.</t>
  </si>
  <si>
    <t>2.20.</t>
  </si>
  <si>
    <t>2.21.</t>
  </si>
  <si>
    <t>Приобретение профлиста для автобусных остановок</t>
  </si>
  <si>
    <t xml:space="preserve">Выполнение работ по ремонту участка дороги по ул. Рыбников (100 м) с. Перегребное </t>
  </si>
  <si>
    <t>Выполнение работ по ремонту участка дороги с. Перегребное - д. Чемаши (750 м)</t>
  </si>
  <si>
    <t>Выполнение работ по обустройству тротуара по ул. Таежная, ул. Лесная в с. Перегребное</t>
  </si>
  <si>
    <t>Выполнение работ по ремонту участка дороги с.Перегребное-д.Чемаши (184,8м)</t>
  </si>
  <si>
    <t>Штрафы ГИБДД за содержание дорог</t>
  </si>
  <si>
    <t>2.22.</t>
  </si>
  <si>
    <t>Возмещение затрат за судебные издержки от ООО "Сталь-Н"</t>
  </si>
  <si>
    <t xml:space="preserve">Остаток на конец  2024 года </t>
  </si>
  <si>
    <t>Выполнение работ по обслуживанию тротуаров и автомобильных дорог общего пользования в
зимнее и летнее время на территории сельского поселения Перегребное
(с. Перегребное, д. Чемаши) в 2024 году (оплата за декабрь)</t>
  </si>
  <si>
    <t>Выполнение работ по ремонту участка дороги д.Чемаши ул.Сайдашева (15м)</t>
  </si>
  <si>
    <t>Выполнение работ по обслуживанию автомобильных дорог общего пользования в зимнее время на территории сельского поселения Перегребное (д.Нижние-Нарыкары)</t>
  </si>
  <si>
    <t>Выполнение работ по обслуживанию тротуаров и автомобильных дорог общего пользования в зимнее и летнее время на территории сельского поселения Перегребное (с.Перегребное, д.Чемаши) в 2024 году</t>
  </si>
  <si>
    <t>Выполнение работ по ремонту тротуара по адресу: ХМАО-Югра, Октябрьский район, с.Перегребное, ул.Советская,Спасенникова (50м)</t>
  </si>
  <si>
    <t>Выполнение работ по ежегодной оценке технического состояния (инструментальной диагностике) автомобильных дорог, выполнение работ по паспортизации автомобильных дорог, выполнение работ по разработке проекта организации дорожного движения на автомобильных дорогах общего пользования местного значения находящихся на территории сельского поселения Перегребное</t>
  </si>
  <si>
    <t>Выполнение работ по грейдированию автомобильных дорог местного значения в д.Нижние-Нарыкары</t>
  </si>
  <si>
    <t>Проведение негосударственной экспертизы в форме экспертной оценки достоверности определения сметной стоимости ( Ремонт участка дороги с.Перегребное - д.Чемаши)</t>
  </si>
  <si>
    <t>Проведение негосударственной экспертизы в форме экспертного сопровождения и экспертной оценки проектных решений и достоверности определения сметной стоимости "Ремонт участка дороги с.Перегребное ул.Набережная 730 м"</t>
  </si>
  <si>
    <t>Проведение негосударственной экспертизы в форме экспертной оценки достоверности определения сметной стоимости (Ремонт участка дороги по ул.Солнечной с.Перегребное, Ремонт участка дороги с.Перегребное - д.Чемаши, Ремонт участка дороги по ул.Шадринской с.Перегребное)</t>
  </si>
  <si>
    <t>2.12.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</si>
</sst>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color theme="1"/>
      <name val="Calibri"/>
      <family val="2"/>
      <charset val="204"/>
      <scheme val="minor"/>
    </font>
    <font>
      <sz val="11"/>
      <color theme="1"/>
      <name val="Calibri"/>
      <family val="2"/>
      <scheme val="minor"/>
    </font>
    <font>
      <sz val="11"/>
      <color indexed="8"/>
      <name val="Times New Roman Cyr"/>
      <family val="1"/>
      <charset val="204"/>
    </font>
    <font>
      <sz val="10"/>
      <name val="Arial Cyr"/>
      <charset val="204"/>
    </font>
    <font>
      <b/>
      <sz val="11"/>
      <color indexed="8"/>
      <name val="Times New Roman Cyr"/>
      <charset val="204"/>
    </font>
    <font>
      <sz val="11"/>
      <name val="Times New Roman"/>
      <family val="1"/>
      <charset val="204"/>
    </font>
    <font>
      <sz val="11"/>
      <color theme="1"/>
      <name val="Times New Roman"/>
      <family val="1"/>
      <charset val="204"/>
    </font>
    <font>
      <sz val="10"/>
      <name val="Times New Roman"/>
      <family val="1"/>
      <charset val="204"/>
    </font>
    <font>
      <sz val="10"/>
      <color indexed="8"/>
      <name val="Times New Roman"/>
      <family val="1"/>
      <charset val="204"/>
    </font>
    <font>
      <sz val="11"/>
      <color indexed="8"/>
      <name val="Times New Roman"/>
      <family val="1"/>
      <charset val="204"/>
    </font>
    <font>
      <b/>
      <sz val="11"/>
      <color indexed="8"/>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3" fillId="0" borderId="0"/>
  </cellStyleXfs>
  <cellXfs count="42">
    <xf numFmtId="0" fontId="0" fillId="0" borderId="0" xfId="0"/>
    <xf numFmtId="0" fontId="2" fillId="0" borderId="1" xfId="1" applyFont="1" applyBorder="1" applyAlignment="1">
      <alignment wrapText="1"/>
    </xf>
    <xf numFmtId="4" fontId="2" fillId="0" borderId="1" xfId="1" applyNumberFormat="1" applyFont="1" applyBorder="1"/>
    <xf numFmtId="49" fontId="2" fillId="0" borderId="1" xfId="1" applyNumberFormat="1" applyFont="1" applyBorder="1"/>
    <xf numFmtId="49" fontId="4" fillId="0" borderId="1" xfId="1" applyNumberFormat="1" applyFont="1" applyBorder="1"/>
    <xf numFmtId="0" fontId="4" fillId="0" borderId="1" xfId="1" applyFont="1" applyBorder="1" applyAlignment="1">
      <alignment wrapText="1"/>
    </xf>
    <xf numFmtId="0" fontId="4" fillId="0" borderId="1" xfId="1" applyFont="1" applyBorder="1" applyAlignment="1">
      <alignment horizontal="left" vertical="center" wrapText="1"/>
    </xf>
    <xf numFmtId="0" fontId="1" fillId="0" borderId="0" xfId="1" applyFont="1"/>
    <xf numFmtId="0" fontId="2" fillId="0" borderId="0" xfId="1" applyFont="1" applyAlignment="1">
      <alignment horizontal="center"/>
    </xf>
    <xf numFmtId="0" fontId="4" fillId="0" borderId="1" xfId="1" applyFont="1" applyBorder="1" applyAlignment="1">
      <alignment horizontal="center" vertical="center" wrapText="1"/>
    </xf>
    <xf numFmtId="0" fontId="2" fillId="0" borderId="1" xfId="1" applyFont="1" applyBorder="1" applyAlignment="1">
      <alignment horizontal="center" vertical="center" wrapText="1"/>
    </xf>
    <xf numFmtId="0" fontId="8" fillId="0" borderId="1" xfId="1" applyFont="1" applyBorder="1" applyAlignment="1">
      <alignment horizontal="left" vertical="center" wrapText="1"/>
    </xf>
    <xf numFmtId="0" fontId="8" fillId="0" borderId="1" xfId="1" applyNumberFormat="1" applyFont="1" applyBorder="1" applyAlignment="1">
      <alignment horizontal="left" vertical="center" wrapText="1"/>
    </xf>
    <xf numFmtId="0" fontId="8" fillId="0" borderId="1" xfId="1" applyFont="1" applyBorder="1" applyAlignment="1">
      <alignment wrapText="1"/>
    </xf>
    <xf numFmtId="0" fontId="8" fillId="0" borderId="1" xfId="1" applyNumberFormat="1" applyFont="1" applyBorder="1" applyAlignment="1">
      <alignment wrapText="1"/>
    </xf>
    <xf numFmtId="4" fontId="10" fillId="0" borderId="1" xfId="1" applyNumberFormat="1" applyFont="1" applyBorder="1" applyAlignment="1">
      <alignment horizontal="right" wrapText="1"/>
    </xf>
    <xf numFmtId="2" fontId="10" fillId="0" borderId="1" xfId="1" applyNumberFormat="1" applyFont="1" applyBorder="1" applyAlignment="1">
      <alignment horizontal="right"/>
    </xf>
    <xf numFmtId="4" fontId="9" fillId="0" borderId="1" xfId="1" applyNumberFormat="1" applyFont="1" applyBorder="1" applyAlignment="1">
      <alignment horizontal="right"/>
    </xf>
    <xf numFmtId="4" fontId="10" fillId="0" borderId="1" xfId="1" applyNumberFormat="1" applyFont="1" applyBorder="1" applyAlignment="1">
      <alignment horizontal="right"/>
    </xf>
    <xf numFmtId="0" fontId="9" fillId="0" borderId="1" xfId="1" applyFont="1" applyBorder="1" applyAlignment="1">
      <alignment horizontal="right"/>
    </xf>
    <xf numFmtId="0" fontId="6" fillId="0" borderId="0" xfId="0" applyFont="1" applyBorder="1"/>
    <xf numFmtId="0" fontId="7" fillId="0" borderId="1" xfId="0" applyFont="1" applyBorder="1" applyAlignment="1">
      <alignment vertical="center" wrapText="1"/>
    </xf>
    <xf numFmtId="4" fontId="8" fillId="0" borderId="1" xfId="1" applyNumberFormat="1" applyFont="1" applyBorder="1" applyAlignment="1">
      <alignment horizontal="center" vertical="center" wrapText="1"/>
    </xf>
    <xf numFmtId="2" fontId="8" fillId="0" borderId="1" xfId="1" applyNumberFormat="1" applyFont="1" applyBorder="1" applyAlignment="1">
      <alignment horizontal="center" vertical="center"/>
    </xf>
    <xf numFmtId="4" fontId="8" fillId="0" borderId="1" xfId="1" applyNumberFormat="1" applyFont="1" applyBorder="1" applyAlignment="1">
      <alignment horizontal="center" vertical="center"/>
    </xf>
    <xf numFmtId="4" fontId="4" fillId="0" borderId="1" xfId="1" applyNumberFormat="1" applyFont="1" applyBorder="1"/>
    <xf numFmtId="164" fontId="7" fillId="0" borderId="1" xfId="0" applyNumberFormat="1" applyFont="1" applyBorder="1" applyAlignment="1">
      <alignment horizontal="center" vertical="center"/>
    </xf>
    <xf numFmtId="2" fontId="7" fillId="0" borderId="1" xfId="0" applyNumberFormat="1" applyFont="1" applyBorder="1" applyAlignment="1">
      <alignment horizontal="center" vertical="center"/>
    </xf>
    <xf numFmtId="0" fontId="4" fillId="0" borderId="0" xfId="1" applyFont="1" applyAlignment="1">
      <alignment horizontal="center" wrapText="1"/>
    </xf>
    <xf numFmtId="0" fontId="5" fillId="0" borderId="0" xfId="2" applyFont="1" applyAlignment="1">
      <alignment horizontal="center" vertical="top"/>
    </xf>
    <xf numFmtId="0" fontId="6" fillId="0" borderId="0" xfId="0" applyFont="1" applyAlignment="1">
      <alignment horizontal="left"/>
    </xf>
    <xf numFmtId="0" fontId="0" fillId="0" borderId="0" xfId="0" applyAlignment="1">
      <alignment horizontal="center"/>
    </xf>
    <xf numFmtId="49" fontId="2" fillId="2" borderId="1" xfId="1" applyNumberFormat="1" applyFont="1" applyFill="1" applyBorder="1" applyAlignment="1">
      <alignment vertical="center"/>
    </xf>
    <xf numFmtId="0" fontId="11" fillId="2" borderId="1" xfId="0" applyNumberFormat="1" applyFont="1" applyFill="1" applyBorder="1" applyAlignment="1">
      <alignment vertical="center" wrapText="1"/>
    </xf>
    <xf numFmtId="2" fontId="8" fillId="2" borderId="1" xfId="1" applyNumberFormat="1" applyFont="1" applyFill="1" applyBorder="1" applyAlignment="1">
      <alignment horizontal="center" vertical="center"/>
    </xf>
    <xf numFmtId="49" fontId="2" fillId="2" borderId="1" xfId="1" applyNumberFormat="1" applyFont="1" applyFill="1" applyBorder="1"/>
    <xf numFmtId="0" fontId="11" fillId="2" borderId="1" xfId="0" applyNumberFormat="1" applyFont="1" applyFill="1" applyBorder="1" applyAlignment="1">
      <alignment vertical="top" wrapText="1"/>
    </xf>
    <xf numFmtId="0" fontId="7" fillId="2" borderId="1" xfId="0" applyFont="1" applyFill="1" applyBorder="1" applyAlignment="1">
      <alignment vertical="center" wrapText="1"/>
    </xf>
    <xf numFmtId="164" fontId="7" fillId="2" borderId="1" xfId="0" applyNumberFormat="1" applyFont="1" applyFill="1" applyBorder="1" applyAlignment="1">
      <alignment horizontal="center" vertical="center"/>
    </xf>
    <xf numFmtId="2" fontId="7" fillId="2"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xf>
    <xf numFmtId="0" fontId="8" fillId="0" borderId="1" xfId="1" applyNumberFormat="1" applyFont="1" applyBorder="1" applyAlignment="1">
      <alignment vertical="center" wrapText="1"/>
    </xf>
  </cellXfs>
  <cellStyles count="3">
    <cellStyle name="Обычный" xfId="0" builtinId="0"/>
    <cellStyle name="Обычный 2" xfId="1"/>
    <cellStyle name="Обычный_03.10 Приложение 10"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tabSelected="1" topLeftCell="A27" workbookViewId="0">
      <selection activeCell="A38" sqref="A38"/>
    </sheetView>
  </sheetViews>
  <sheetFormatPr defaultRowHeight="14.4" x14ac:dyDescent="0.3"/>
  <cols>
    <col min="1" max="1" width="5" customWidth="1"/>
    <col min="2" max="2" width="46.6640625" customWidth="1"/>
    <col min="3" max="3" width="14.44140625" customWidth="1"/>
    <col min="4" max="4" width="14" customWidth="1"/>
    <col min="5" max="5" width="12.44140625" customWidth="1"/>
  </cols>
  <sheetData>
    <row r="1" spans="1:5" x14ac:dyDescent="0.3">
      <c r="A1" s="7"/>
      <c r="B1" s="7"/>
      <c r="C1" s="7"/>
      <c r="D1" s="29"/>
      <c r="E1" s="29"/>
    </row>
    <row r="2" spans="1:5" ht="36" customHeight="1" x14ac:dyDescent="0.3">
      <c r="A2" s="28" t="s">
        <v>39</v>
      </c>
      <c r="B2" s="28"/>
      <c r="C2" s="28"/>
      <c r="D2" s="28"/>
      <c r="E2" s="28"/>
    </row>
    <row r="3" spans="1:5" ht="17.25" customHeight="1" x14ac:dyDescent="0.3">
      <c r="A3" s="7"/>
      <c r="B3" s="7"/>
      <c r="C3" s="7"/>
      <c r="D3" s="7"/>
      <c r="E3" s="8" t="s">
        <v>0</v>
      </c>
    </row>
    <row r="4" spans="1:5" ht="41.4" x14ac:dyDescent="0.3">
      <c r="A4" s="9"/>
      <c r="B4" s="9" t="s">
        <v>1</v>
      </c>
      <c r="C4" s="9" t="s">
        <v>40</v>
      </c>
      <c r="D4" s="9" t="s">
        <v>41</v>
      </c>
      <c r="E4" s="9" t="s">
        <v>2</v>
      </c>
    </row>
    <row r="5" spans="1:5" x14ac:dyDescent="0.3">
      <c r="A5" s="10"/>
      <c r="B5" s="1" t="s">
        <v>5</v>
      </c>
      <c r="C5" s="2">
        <v>1838236.56</v>
      </c>
      <c r="D5" s="25">
        <v>1838236.56</v>
      </c>
      <c r="E5" s="10"/>
    </row>
    <row r="6" spans="1:5" ht="49.5" customHeight="1" x14ac:dyDescent="0.3">
      <c r="A6" s="4" t="s">
        <v>3</v>
      </c>
      <c r="B6" s="6" t="s">
        <v>4</v>
      </c>
      <c r="C6" s="15">
        <f>SUM(C7+C8+C9+C10+C14+C11+C12+C13)</f>
        <v>19431584.66</v>
      </c>
      <c r="D6" s="15">
        <f>SUM(D7+D8+D9+D10+D14+D11+D12+D13)</f>
        <v>20637944.370000001</v>
      </c>
      <c r="E6" s="16">
        <f t="shared" ref="E6:E35" si="0">SUM(D6*100/C6)</f>
        <v>106.20824153617947</v>
      </c>
    </row>
    <row r="7" spans="1:5" ht="78.75" customHeight="1" x14ac:dyDescent="0.3">
      <c r="A7" s="3" t="s">
        <v>13</v>
      </c>
      <c r="B7" s="11" t="s">
        <v>9</v>
      </c>
      <c r="C7" s="22">
        <v>4320000</v>
      </c>
      <c r="D7" s="22">
        <v>5738330.6399999997</v>
      </c>
      <c r="E7" s="23">
        <f t="shared" si="0"/>
        <v>132.83172777777779</v>
      </c>
    </row>
    <row r="8" spans="1:5" ht="100.5" customHeight="1" x14ac:dyDescent="0.3">
      <c r="A8" s="3" t="s">
        <v>14</v>
      </c>
      <c r="B8" s="12" t="s">
        <v>10</v>
      </c>
      <c r="C8" s="22">
        <v>26000</v>
      </c>
      <c r="D8" s="22">
        <v>33155.26</v>
      </c>
      <c r="E8" s="23">
        <f t="shared" si="0"/>
        <v>127.52023076923076</v>
      </c>
    </row>
    <row r="9" spans="1:5" ht="78.75" customHeight="1" x14ac:dyDescent="0.3">
      <c r="A9" s="3" t="s">
        <v>15</v>
      </c>
      <c r="B9" s="11" t="s">
        <v>11</v>
      </c>
      <c r="C9" s="22">
        <v>5570400</v>
      </c>
      <c r="D9" s="22">
        <v>5960235.2400000002</v>
      </c>
      <c r="E9" s="23">
        <f t="shared" si="0"/>
        <v>106.99833476949591</v>
      </c>
    </row>
    <row r="10" spans="1:5" ht="88.2" customHeight="1" x14ac:dyDescent="0.3">
      <c r="A10" s="3" t="s">
        <v>16</v>
      </c>
      <c r="B10" s="13" t="s">
        <v>12</v>
      </c>
      <c r="C10" s="24">
        <v>0</v>
      </c>
      <c r="D10" s="24">
        <v>-624609.81999999995</v>
      </c>
      <c r="E10" s="23">
        <v>0</v>
      </c>
    </row>
    <row r="11" spans="1:5" ht="61.8" customHeight="1" x14ac:dyDescent="0.3">
      <c r="A11" s="3" t="s">
        <v>18</v>
      </c>
      <c r="B11" s="41" t="s">
        <v>22</v>
      </c>
      <c r="C11" s="24">
        <v>7000</v>
      </c>
      <c r="D11" s="24">
        <v>7265.8</v>
      </c>
      <c r="E11" s="23">
        <f t="shared" ref="E11:E13" si="1">SUM(D11*100/C11)</f>
        <v>103.79714285714286</v>
      </c>
    </row>
    <row r="12" spans="1:5" ht="27.75" customHeight="1" x14ac:dyDescent="0.3">
      <c r="A12" s="3" t="s">
        <v>19</v>
      </c>
      <c r="B12" s="41" t="s">
        <v>23</v>
      </c>
      <c r="C12" s="24">
        <v>111000</v>
      </c>
      <c r="D12" s="24">
        <v>126382.84</v>
      </c>
      <c r="E12" s="23">
        <f t="shared" si="1"/>
        <v>113.85841441441441</v>
      </c>
    </row>
    <row r="13" spans="1:5" ht="70.5" customHeight="1" x14ac:dyDescent="0.3">
      <c r="A13" s="3" t="s">
        <v>21</v>
      </c>
      <c r="B13" s="14" t="s">
        <v>42</v>
      </c>
      <c r="C13" s="24">
        <v>7187184.6600000001</v>
      </c>
      <c r="D13" s="24">
        <v>7187184.4100000001</v>
      </c>
      <c r="E13" s="23">
        <f t="shared" si="1"/>
        <v>99.999996521586525</v>
      </c>
    </row>
    <row r="14" spans="1:5" ht="27.75" customHeight="1" x14ac:dyDescent="0.3">
      <c r="A14" s="3" t="s">
        <v>43</v>
      </c>
      <c r="B14" s="13" t="s">
        <v>17</v>
      </c>
      <c r="C14" s="24">
        <v>2210000</v>
      </c>
      <c r="D14" s="24">
        <v>2210000</v>
      </c>
      <c r="E14" s="23">
        <f t="shared" si="0"/>
        <v>100</v>
      </c>
    </row>
    <row r="15" spans="1:5" x14ac:dyDescent="0.3">
      <c r="A15" s="4" t="s">
        <v>6</v>
      </c>
      <c r="B15" s="5" t="s">
        <v>7</v>
      </c>
      <c r="C15" s="18">
        <f>SUM(C16+C17+C18+C19+C20+C21+C22+C23+C24+C25+C26+C27+C28+C29+C30+C31+C32+C33+C34+C35+C36+C37)</f>
        <v>21269821.219999999</v>
      </c>
      <c r="D15" s="18">
        <f>SUM(D16+D17+D18+D19+D20+D21+D22+D23+D24+D25+D26+D27+D28+D29+D30+D31+D32+D33+D34+D35)</f>
        <v>20527712.09</v>
      </c>
      <c r="E15" s="16">
        <f t="shared" si="0"/>
        <v>96.51097617453317</v>
      </c>
    </row>
    <row r="16" spans="1:5" ht="49.8" customHeight="1" x14ac:dyDescent="0.3">
      <c r="A16" s="32" t="s">
        <v>20</v>
      </c>
      <c r="B16" s="33" t="s">
        <v>63</v>
      </c>
      <c r="C16" s="40">
        <v>509100</v>
      </c>
      <c r="D16" s="40">
        <v>509100</v>
      </c>
      <c r="E16" s="34">
        <f t="shared" si="0"/>
        <v>100</v>
      </c>
    </row>
    <row r="17" spans="1:5" ht="29.25" customHeight="1" x14ac:dyDescent="0.3">
      <c r="A17" s="35" t="s">
        <v>8</v>
      </c>
      <c r="B17" s="36" t="s">
        <v>67</v>
      </c>
      <c r="C17" s="40">
        <v>200000</v>
      </c>
      <c r="D17" s="40">
        <v>200000</v>
      </c>
      <c r="E17" s="34">
        <f t="shared" si="0"/>
        <v>100</v>
      </c>
    </row>
    <row r="18" spans="1:5" ht="18.75" customHeight="1" x14ac:dyDescent="0.3">
      <c r="A18" s="35" t="s">
        <v>25</v>
      </c>
      <c r="B18" s="36" t="s">
        <v>52</v>
      </c>
      <c r="C18" s="40">
        <v>31597.02</v>
      </c>
      <c r="D18" s="40">
        <v>31597.02</v>
      </c>
      <c r="E18" s="34">
        <f t="shared" si="0"/>
        <v>100</v>
      </c>
    </row>
    <row r="19" spans="1:5" ht="60.6" customHeight="1" x14ac:dyDescent="0.3">
      <c r="A19" s="35" t="s">
        <v>26</v>
      </c>
      <c r="B19" s="36" t="s">
        <v>64</v>
      </c>
      <c r="C19" s="40">
        <v>4670160</v>
      </c>
      <c r="D19" s="40">
        <v>4670160</v>
      </c>
      <c r="E19" s="34">
        <f t="shared" si="0"/>
        <v>100</v>
      </c>
    </row>
    <row r="20" spans="1:5" ht="70.2" customHeight="1" x14ac:dyDescent="0.3">
      <c r="A20" s="35" t="s">
        <v>28</v>
      </c>
      <c r="B20" s="36" t="s">
        <v>69</v>
      </c>
      <c r="C20" s="40">
        <v>30000</v>
      </c>
      <c r="D20" s="40">
        <v>30000</v>
      </c>
      <c r="E20" s="34">
        <f t="shared" si="0"/>
        <v>100</v>
      </c>
    </row>
    <row r="21" spans="1:5" ht="42.6" customHeight="1" x14ac:dyDescent="0.3">
      <c r="A21" s="35" t="s">
        <v>27</v>
      </c>
      <c r="B21" s="36" t="s">
        <v>65</v>
      </c>
      <c r="C21" s="40">
        <v>389176.41</v>
      </c>
      <c r="D21" s="40">
        <v>389176.41</v>
      </c>
      <c r="E21" s="34">
        <f t="shared" si="0"/>
        <v>100</v>
      </c>
    </row>
    <row r="22" spans="1:5" ht="27.75" customHeight="1" x14ac:dyDescent="0.3">
      <c r="A22" s="35" t="s">
        <v>29</v>
      </c>
      <c r="B22" s="36" t="s">
        <v>53</v>
      </c>
      <c r="C22" s="40">
        <v>977500</v>
      </c>
      <c r="D22" s="40">
        <v>977500</v>
      </c>
      <c r="E22" s="34">
        <f t="shared" si="0"/>
        <v>100</v>
      </c>
    </row>
    <row r="23" spans="1:5" ht="88.2" customHeight="1" x14ac:dyDescent="0.3">
      <c r="A23" s="35" t="s">
        <v>30</v>
      </c>
      <c r="B23" s="36" t="s">
        <v>70</v>
      </c>
      <c r="C23" s="40">
        <v>56000</v>
      </c>
      <c r="D23" s="40">
        <v>56000</v>
      </c>
      <c r="E23" s="34">
        <f t="shared" si="0"/>
        <v>100</v>
      </c>
    </row>
    <row r="24" spans="1:5" ht="107.4" customHeight="1" x14ac:dyDescent="0.3">
      <c r="A24" s="35" t="s">
        <v>31</v>
      </c>
      <c r="B24" s="36" t="s">
        <v>66</v>
      </c>
      <c r="C24" s="40">
        <v>599365</v>
      </c>
      <c r="D24" s="40">
        <v>599365</v>
      </c>
      <c r="E24" s="34">
        <f t="shared" si="0"/>
        <v>100</v>
      </c>
    </row>
    <row r="25" spans="1:5" ht="30.75" customHeight="1" x14ac:dyDescent="0.3">
      <c r="A25" s="35" t="s">
        <v>32</v>
      </c>
      <c r="B25" s="36" t="s">
        <v>54</v>
      </c>
      <c r="C25" s="40">
        <v>312500</v>
      </c>
      <c r="D25" s="40">
        <v>312500</v>
      </c>
      <c r="E25" s="34">
        <f t="shared" si="0"/>
        <v>100</v>
      </c>
    </row>
    <row r="26" spans="1:5" ht="30.75" customHeight="1" x14ac:dyDescent="0.3">
      <c r="A26" s="35" t="s">
        <v>33</v>
      </c>
      <c r="B26" s="36" t="s">
        <v>54</v>
      </c>
      <c r="C26" s="40">
        <v>5937500</v>
      </c>
      <c r="D26" s="40">
        <v>5937500</v>
      </c>
      <c r="E26" s="34">
        <f t="shared" si="0"/>
        <v>100</v>
      </c>
    </row>
    <row r="27" spans="1:5" ht="30.75" customHeight="1" x14ac:dyDescent="0.3">
      <c r="A27" s="35" t="s">
        <v>71</v>
      </c>
      <c r="B27" s="36" t="s">
        <v>55</v>
      </c>
      <c r="C27" s="40">
        <v>4800000</v>
      </c>
      <c r="D27" s="40">
        <v>4800000</v>
      </c>
      <c r="E27" s="34">
        <f t="shared" si="0"/>
        <v>100</v>
      </c>
    </row>
    <row r="28" spans="1:5" ht="54" customHeight="1" x14ac:dyDescent="0.3">
      <c r="A28" s="35" t="s">
        <v>37</v>
      </c>
      <c r="B28" s="36" t="s">
        <v>68</v>
      </c>
      <c r="C28" s="40">
        <v>25000</v>
      </c>
      <c r="D28" s="40">
        <v>25000</v>
      </c>
      <c r="E28" s="34">
        <f t="shared" si="0"/>
        <v>100</v>
      </c>
    </row>
    <row r="29" spans="1:5" ht="30.75" customHeight="1" x14ac:dyDescent="0.3">
      <c r="A29" s="35" t="s">
        <v>44</v>
      </c>
      <c r="B29" s="36" t="s">
        <v>56</v>
      </c>
      <c r="C29" s="40">
        <v>7529.25</v>
      </c>
      <c r="D29" s="40">
        <v>7529.25</v>
      </c>
      <c r="E29" s="34">
        <f t="shared" si="0"/>
        <v>100</v>
      </c>
    </row>
    <row r="30" spans="1:5" ht="30.75" customHeight="1" x14ac:dyDescent="0.3">
      <c r="A30" s="35" t="s">
        <v>45</v>
      </c>
      <c r="B30" s="36" t="s">
        <v>56</v>
      </c>
      <c r="C30" s="40">
        <v>46859.22</v>
      </c>
      <c r="D30" s="40">
        <v>46859.22</v>
      </c>
      <c r="E30" s="34">
        <f t="shared" si="0"/>
        <v>100</v>
      </c>
    </row>
    <row r="31" spans="1:5" ht="30.75" customHeight="1" x14ac:dyDescent="0.3">
      <c r="A31" s="35" t="s">
        <v>46</v>
      </c>
      <c r="B31" s="36" t="s">
        <v>56</v>
      </c>
      <c r="C31" s="40">
        <v>890325.19</v>
      </c>
      <c r="D31" s="40">
        <v>890325.19</v>
      </c>
      <c r="E31" s="34">
        <f t="shared" si="0"/>
        <v>100</v>
      </c>
    </row>
    <row r="32" spans="1:5" ht="30.75" customHeight="1" x14ac:dyDescent="0.3">
      <c r="A32" s="35" t="s">
        <v>47</v>
      </c>
      <c r="B32" s="36" t="s">
        <v>56</v>
      </c>
      <c r="C32" s="40">
        <v>1060000</v>
      </c>
      <c r="D32" s="40">
        <v>1060000</v>
      </c>
      <c r="E32" s="34">
        <f t="shared" si="0"/>
        <v>100</v>
      </c>
    </row>
    <row r="33" spans="1:5" ht="30.75" customHeight="1" x14ac:dyDescent="0.3">
      <c r="A33" s="35" t="s">
        <v>48</v>
      </c>
      <c r="B33" s="36" t="s">
        <v>62</v>
      </c>
      <c r="C33" s="40">
        <v>172500</v>
      </c>
      <c r="D33" s="40">
        <v>172500</v>
      </c>
      <c r="E33" s="34">
        <f t="shared" si="0"/>
        <v>100</v>
      </c>
    </row>
    <row r="34" spans="1:5" ht="30.75" customHeight="1" x14ac:dyDescent="0.3">
      <c r="A34" s="35" t="s">
        <v>49</v>
      </c>
      <c r="B34" s="37" t="s">
        <v>57</v>
      </c>
      <c r="C34" s="39">
        <v>150000</v>
      </c>
      <c r="D34" s="39">
        <v>150000</v>
      </c>
      <c r="E34" s="34">
        <f t="shared" si="0"/>
        <v>100</v>
      </c>
    </row>
    <row r="35" spans="1:5" ht="30.75" customHeight="1" x14ac:dyDescent="0.3">
      <c r="A35" s="35" t="s">
        <v>50</v>
      </c>
      <c r="B35" s="37" t="s">
        <v>59</v>
      </c>
      <c r="C35" s="39">
        <v>-337400</v>
      </c>
      <c r="D35" s="39">
        <v>-337400</v>
      </c>
      <c r="E35" s="34">
        <f t="shared" si="0"/>
        <v>100</v>
      </c>
    </row>
    <row r="36" spans="1:5" ht="83.4" customHeight="1" x14ac:dyDescent="0.3">
      <c r="A36" s="35" t="s">
        <v>51</v>
      </c>
      <c r="B36" s="37" t="s">
        <v>61</v>
      </c>
      <c r="C36" s="39">
        <v>424640</v>
      </c>
      <c r="D36" s="38"/>
      <c r="E36" s="34"/>
    </row>
    <row r="37" spans="1:5" ht="36.6" customHeight="1" x14ac:dyDescent="0.3">
      <c r="A37" s="3" t="s">
        <v>58</v>
      </c>
      <c r="B37" s="21"/>
      <c r="C37" s="27">
        <v>317469.13</v>
      </c>
      <c r="D37" s="26"/>
      <c r="E37" s="23"/>
    </row>
    <row r="38" spans="1:5" x14ac:dyDescent="0.3">
      <c r="A38" s="3" t="s">
        <v>24</v>
      </c>
      <c r="B38" s="1" t="s">
        <v>60</v>
      </c>
      <c r="C38" s="17">
        <v>0</v>
      </c>
      <c r="D38" s="18">
        <f>SUM(D6-D15)+D5</f>
        <v>1948468.8400000012</v>
      </c>
      <c r="E38" s="19"/>
    </row>
    <row r="40" spans="1:5" x14ac:dyDescent="0.3">
      <c r="B40" s="30" t="s">
        <v>38</v>
      </c>
      <c r="C40" s="30"/>
      <c r="D40" s="30"/>
    </row>
    <row r="41" spans="1:5" x14ac:dyDescent="0.3">
      <c r="B41" s="31"/>
      <c r="C41" s="31"/>
      <c r="D41" s="31"/>
    </row>
    <row r="42" spans="1:5" x14ac:dyDescent="0.3">
      <c r="B42" s="30" t="s">
        <v>35</v>
      </c>
      <c r="C42" s="30"/>
      <c r="D42" s="30"/>
    </row>
    <row r="43" spans="1:5" x14ac:dyDescent="0.3">
      <c r="B43" s="20" t="s">
        <v>34</v>
      </c>
    </row>
    <row r="44" spans="1:5" x14ac:dyDescent="0.3">
      <c r="B44" t="s">
        <v>36</v>
      </c>
    </row>
  </sheetData>
  <mergeCells count="5">
    <mergeCell ref="A2:E2"/>
    <mergeCell ref="D1:E1"/>
    <mergeCell ref="B40:D40"/>
    <mergeCell ref="B41:D41"/>
    <mergeCell ref="B42:D42"/>
  </mergeCell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2024</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ЗамГлавы_ФЭО</dc:creator>
  <cp:lastModifiedBy>Татьяна</cp:lastModifiedBy>
  <cp:lastPrinted>2024-03-26T11:50:34Z</cp:lastPrinted>
  <dcterms:created xsi:type="dcterms:W3CDTF">2017-02-22T07:23:05Z</dcterms:created>
  <dcterms:modified xsi:type="dcterms:W3CDTF">2025-03-10T04:47:38Z</dcterms:modified>
</cp:coreProperties>
</file>