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настасия\Desktop\"/>
    </mc:Choice>
  </mc:AlternateContent>
  <bookViews>
    <workbookView xWindow="0" yWindow="0" windowWidth="28800" windowHeight="12435" firstSheet="6" activeTab="15"/>
  </bookViews>
  <sheets>
    <sheet name="январь 2023" sheetId="103" r:id="rId1"/>
    <sheet name="февраль 2023 " sheetId="105" r:id="rId2"/>
    <sheet name="март 2023  " sheetId="108" r:id="rId3"/>
    <sheet name="1 кв. 2023  " sheetId="109" r:id="rId4"/>
    <sheet name="апрель 2023" sheetId="110" r:id="rId5"/>
    <sheet name="май 2023" sheetId="111" r:id="rId6"/>
    <sheet name="июнь 2023" sheetId="112" r:id="rId7"/>
    <sheet name="2 кв.2023" sheetId="113" r:id="rId8"/>
    <sheet name="1 полугодие 2023 " sheetId="115" r:id="rId9"/>
    <sheet name="июль 2023" sheetId="114" r:id="rId10"/>
    <sheet name="август" sheetId="117" r:id="rId11"/>
    <sheet name="сентябрь" sheetId="118" r:id="rId12"/>
    <sheet name="октябрь 2023" sheetId="119" r:id="rId13"/>
    <sheet name="ноябрь 2023" sheetId="120" r:id="rId14"/>
    <sheet name="декабрь 2023" sheetId="121" r:id="rId15"/>
    <sheet name="2023 годовая" sheetId="122" r:id="rId16"/>
  </sheets>
  <calcPr calcId="152511"/>
</workbook>
</file>

<file path=xl/calcChain.xml><?xml version="1.0" encoding="utf-8"?>
<calcChain xmlns="http://schemas.openxmlformats.org/spreadsheetml/2006/main">
  <c r="R16" i="122" l="1"/>
  <c r="T7" i="122"/>
  <c r="T33" i="122" s="1"/>
  <c r="Q33" i="122"/>
  <c r="P33" i="122"/>
  <c r="O33" i="122"/>
  <c r="N33" i="122"/>
  <c r="M33" i="122"/>
  <c r="L33" i="122"/>
  <c r="I33" i="122"/>
  <c r="H33" i="122"/>
  <c r="G33" i="122"/>
  <c r="F33" i="122"/>
  <c r="E33" i="122"/>
  <c r="D33" i="122"/>
  <c r="S32" i="122"/>
  <c r="R32" i="122"/>
  <c r="B32" i="122" s="1"/>
  <c r="K32" i="122"/>
  <c r="J32" i="122"/>
  <c r="S31" i="122"/>
  <c r="R31" i="122"/>
  <c r="K31" i="122"/>
  <c r="J31" i="122"/>
  <c r="S30" i="122"/>
  <c r="R30" i="122"/>
  <c r="K30" i="122"/>
  <c r="J30" i="122"/>
  <c r="S29" i="122"/>
  <c r="R29" i="122"/>
  <c r="B29" i="122" s="1"/>
  <c r="K29" i="122"/>
  <c r="J29" i="122"/>
  <c r="S28" i="122"/>
  <c r="U28" i="122" s="1"/>
  <c r="R28" i="122"/>
  <c r="T28" i="122" s="1"/>
  <c r="K28" i="122"/>
  <c r="J28" i="122"/>
  <c r="S27" i="122"/>
  <c r="R27" i="122"/>
  <c r="K27" i="122"/>
  <c r="J27" i="122"/>
  <c r="S26" i="122"/>
  <c r="R26" i="122"/>
  <c r="U25" i="122"/>
  <c r="T25" i="122"/>
  <c r="S25" i="122"/>
  <c r="R25" i="122"/>
  <c r="K25" i="122"/>
  <c r="J25" i="122"/>
  <c r="S24" i="122"/>
  <c r="R24" i="122"/>
  <c r="T24" i="122" s="1"/>
  <c r="K24" i="122"/>
  <c r="J24" i="122"/>
  <c r="B24" i="122"/>
  <c r="S23" i="122"/>
  <c r="R23" i="122"/>
  <c r="T23" i="122" s="1"/>
  <c r="K23" i="122"/>
  <c r="J23" i="122"/>
  <c r="B23" i="122"/>
  <c r="S22" i="122"/>
  <c r="U22" i="122" s="1"/>
  <c r="R22" i="122"/>
  <c r="T22" i="122" s="1"/>
  <c r="K22" i="122"/>
  <c r="J22" i="122"/>
  <c r="S21" i="122"/>
  <c r="R21" i="122"/>
  <c r="K21" i="122"/>
  <c r="C21" i="122" s="1"/>
  <c r="U21" i="122" s="1"/>
  <c r="J21" i="122"/>
  <c r="B21" i="122" s="1"/>
  <c r="T21" i="122" s="1"/>
  <c r="S20" i="122"/>
  <c r="R20" i="122"/>
  <c r="K20" i="122"/>
  <c r="C20" i="122" s="1"/>
  <c r="U20" i="122" s="1"/>
  <c r="J20" i="122"/>
  <c r="B20" i="122" s="1"/>
  <c r="T20" i="122" s="1"/>
  <c r="U19" i="122"/>
  <c r="T19" i="122"/>
  <c r="S19" i="122"/>
  <c r="R19" i="122"/>
  <c r="K19" i="122"/>
  <c r="J19" i="122"/>
  <c r="S18" i="122"/>
  <c r="U18" i="122" s="1"/>
  <c r="R18" i="122"/>
  <c r="T18" i="122" s="1"/>
  <c r="K18" i="122"/>
  <c r="J18" i="122"/>
  <c r="S17" i="122"/>
  <c r="R17" i="122"/>
  <c r="K17" i="122"/>
  <c r="C17" i="122" s="1"/>
  <c r="U17" i="122" s="1"/>
  <c r="J17" i="122"/>
  <c r="B17" i="122" s="1"/>
  <c r="T17" i="122" s="1"/>
  <c r="U16" i="122"/>
  <c r="T16" i="122"/>
  <c r="S16" i="122"/>
  <c r="S15" i="122"/>
  <c r="U15" i="122" s="1"/>
  <c r="R15" i="122"/>
  <c r="B15" i="122" s="1"/>
  <c r="K15" i="122"/>
  <c r="J15" i="122"/>
  <c r="C15" i="122"/>
  <c r="S14" i="122"/>
  <c r="U14" i="122" s="1"/>
  <c r="R14" i="122"/>
  <c r="B14" i="122" s="1"/>
  <c r="K14" i="122"/>
  <c r="J14" i="122"/>
  <c r="C14" i="122"/>
  <c r="S13" i="122"/>
  <c r="R13" i="122"/>
  <c r="K13" i="122"/>
  <c r="J13" i="122"/>
  <c r="S12" i="122"/>
  <c r="R12" i="122"/>
  <c r="B12" i="122" s="1"/>
  <c r="K12" i="122"/>
  <c r="J12" i="122"/>
  <c r="S11" i="122"/>
  <c r="U11" i="122" s="1"/>
  <c r="R11" i="122"/>
  <c r="K11" i="122"/>
  <c r="J11" i="122"/>
  <c r="S10" i="122"/>
  <c r="R10" i="122"/>
  <c r="K10" i="122"/>
  <c r="C10" i="122" s="1"/>
  <c r="U10" i="122" s="1"/>
  <c r="J10" i="122"/>
  <c r="B10" i="122" s="1"/>
  <c r="T10" i="122" s="1"/>
  <c r="S9" i="122"/>
  <c r="R9" i="122"/>
  <c r="K9" i="122"/>
  <c r="C9" i="122" s="1"/>
  <c r="U9" i="122" s="1"/>
  <c r="J9" i="122"/>
  <c r="B9" i="122" s="1"/>
  <c r="T9" i="122" s="1"/>
  <c r="S8" i="122"/>
  <c r="R8" i="122"/>
  <c r="K8" i="122"/>
  <c r="C8" i="122" s="1"/>
  <c r="J8" i="122"/>
  <c r="B8" i="122" s="1"/>
  <c r="U7" i="122"/>
  <c r="U33" i="122" s="1"/>
  <c r="S7" i="122"/>
  <c r="R7" i="122"/>
  <c r="K7" i="122"/>
  <c r="J7" i="122"/>
  <c r="Q33" i="121"/>
  <c r="P33" i="121"/>
  <c r="O33" i="121"/>
  <c r="N33" i="121"/>
  <c r="M33" i="121"/>
  <c r="L33" i="121"/>
  <c r="I33" i="121"/>
  <c r="H33" i="121"/>
  <c r="G33" i="121"/>
  <c r="F33" i="121"/>
  <c r="E33" i="121"/>
  <c r="D33" i="121"/>
  <c r="S32" i="121"/>
  <c r="R32" i="121"/>
  <c r="K32" i="121"/>
  <c r="C32" i="121" s="1"/>
  <c r="J32" i="121"/>
  <c r="S31" i="121"/>
  <c r="R31" i="121"/>
  <c r="K31" i="121"/>
  <c r="C31" i="121" s="1"/>
  <c r="U31" i="121" s="1"/>
  <c r="J31" i="121"/>
  <c r="S30" i="121"/>
  <c r="R30" i="121"/>
  <c r="K30" i="121"/>
  <c r="C30" i="121" s="1"/>
  <c r="U30" i="121" s="1"/>
  <c r="J30" i="121"/>
  <c r="S29" i="121"/>
  <c r="R29" i="121"/>
  <c r="K29" i="121"/>
  <c r="C29" i="121" s="1"/>
  <c r="U29" i="121" s="1"/>
  <c r="J29" i="121"/>
  <c r="U28" i="121"/>
  <c r="S28" i="121"/>
  <c r="R28" i="121"/>
  <c r="T28" i="121" s="1"/>
  <c r="K28" i="121"/>
  <c r="J28" i="121"/>
  <c r="S27" i="121"/>
  <c r="R27" i="121"/>
  <c r="K27" i="121"/>
  <c r="C27" i="121" s="1"/>
  <c r="J27" i="121"/>
  <c r="B27" i="121"/>
  <c r="S26" i="121"/>
  <c r="R26" i="121"/>
  <c r="T25" i="121"/>
  <c r="S25" i="121"/>
  <c r="U25" i="121" s="1"/>
  <c r="R25" i="121"/>
  <c r="K25" i="121"/>
  <c r="J25" i="121"/>
  <c r="S24" i="121"/>
  <c r="R24" i="121"/>
  <c r="T24" i="121" s="1"/>
  <c r="K24" i="121"/>
  <c r="C24" i="121" s="1"/>
  <c r="U24" i="121" s="1"/>
  <c r="J24" i="121"/>
  <c r="B24" i="121"/>
  <c r="S23" i="121"/>
  <c r="R23" i="121"/>
  <c r="T23" i="121" s="1"/>
  <c r="K23" i="121"/>
  <c r="C23" i="121" s="1"/>
  <c r="U23" i="121" s="1"/>
  <c r="J23" i="121"/>
  <c r="B23" i="121"/>
  <c r="U22" i="121"/>
  <c r="S22" i="121"/>
  <c r="R22" i="121"/>
  <c r="T22" i="121" s="1"/>
  <c r="K22" i="121"/>
  <c r="J22" i="121"/>
  <c r="S21" i="121"/>
  <c r="U21" i="121" s="1"/>
  <c r="R21" i="121"/>
  <c r="K21" i="121"/>
  <c r="J21" i="121"/>
  <c r="B21" i="121" s="1"/>
  <c r="T21" i="121" s="1"/>
  <c r="C21" i="121"/>
  <c r="S20" i="121"/>
  <c r="U20" i="121" s="1"/>
  <c r="R20" i="121"/>
  <c r="K20" i="121"/>
  <c r="J20" i="121"/>
  <c r="B20" i="121" s="1"/>
  <c r="T20" i="121" s="1"/>
  <c r="C20" i="121"/>
  <c r="T19" i="121"/>
  <c r="S19" i="121"/>
  <c r="U19" i="121" s="1"/>
  <c r="R19" i="121"/>
  <c r="K19" i="121"/>
  <c r="J19" i="121"/>
  <c r="U18" i="121"/>
  <c r="S18" i="121"/>
  <c r="R18" i="121"/>
  <c r="T18" i="121" s="1"/>
  <c r="K18" i="121"/>
  <c r="J18" i="121"/>
  <c r="S17" i="121"/>
  <c r="U17" i="121" s="1"/>
  <c r="R17" i="121"/>
  <c r="K17" i="121"/>
  <c r="J17" i="121"/>
  <c r="B17" i="121" s="1"/>
  <c r="T17" i="121" s="1"/>
  <c r="C17" i="121"/>
  <c r="T16" i="121"/>
  <c r="S16" i="121"/>
  <c r="U16" i="121" s="1"/>
  <c r="R16" i="121"/>
  <c r="K16" i="121"/>
  <c r="J16" i="121"/>
  <c r="S15" i="121"/>
  <c r="R15" i="121"/>
  <c r="K15" i="121"/>
  <c r="C15" i="121" s="1"/>
  <c r="U15" i="121" s="1"/>
  <c r="J15" i="121"/>
  <c r="S14" i="121"/>
  <c r="R14" i="121"/>
  <c r="K14" i="121"/>
  <c r="C14" i="121" s="1"/>
  <c r="U14" i="121" s="1"/>
  <c r="J14" i="121"/>
  <c r="S13" i="121"/>
  <c r="R13" i="121"/>
  <c r="T13" i="121" s="1"/>
  <c r="K13" i="121"/>
  <c r="C13" i="121" s="1"/>
  <c r="U13" i="121" s="1"/>
  <c r="J13" i="121"/>
  <c r="B13" i="121"/>
  <c r="S12" i="121"/>
  <c r="R12" i="121"/>
  <c r="K12" i="121"/>
  <c r="C12" i="121" s="1"/>
  <c r="U12" i="121" s="1"/>
  <c r="J12" i="121"/>
  <c r="U11" i="121"/>
  <c r="S11" i="121"/>
  <c r="R11" i="121"/>
  <c r="T11" i="121" s="1"/>
  <c r="K11" i="121"/>
  <c r="J11" i="121"/>
  <c r="S10" i="121"/>
  <c r="U10" i="121" s="1"/>
  <c r="R10" i="121"/>
  <c r="K10" i="121"/>
  <c r="J10" i="121"/>
  <c r="B10" i="121" s="1"/>
  <c r="T10" i="121" s="1"/>
  <c r="C10" i="121"/>
  <c r="S9" i="121"/>
  <c r="U9" i="121" s="1"/>
  <c r="R9" i="121"/>
  <c r="K9" i="121"/>
  <c r="J9" i="121"/>
  <c r="B9" i="121" s="1"/>
  <c r="T9" i="121" s="1"/>
  <c r="C9" i="121"/>
  <c r="S8" i="121"/>
  <c r="U8" i="121" s="1"/>
  <c r="R8" i="121"/>
  <c r="K8" i="121"/>
  <c r="J8" i="121"/>
  <c r="B8" i="121" s="1"/>
  <c r="C8" i="121"/>
  <c r="T7" i="121"/>
  <c r="T33" i="121" s="1"/>
  <c r="S7" i="121"/>
  <c r="S33" i="121" s="1"/>
  <c r="R7" i="121"/>
  <c r="K7" i="121"/>
  <c r="K33" i="121" s="1"/>
  <c r="J7" i="121"/>
  <c r="J33" i="121" s="1"/>
  <c r="R33" i="122" l="1"/>
  <c r="K33" i="122"/>
  <c r="J33" i="122"/>
  <c r="U12" i="122"/>
  <c r="U24" i="122"/>
  <c r="T8" i="122"/>
  <c r="U8" i="122"/>
  <c r="U32" i="122"/>
  <c r="B13" i="122"/>
  <c r="T13" i="122" s="1"/>
  <c r="B30" i="122"/>
  <c r="C12" i="122"/>
  <c r="C33" i="122" s="1"/>
  <c r="C23" i="122"/>
  <c r="U23" i="122" s="1"/>
  <c r="C24" i="122"/>
  <c r="C30" i="122"/>
  <c r="U30" i="122" s="1"/>
  <c r="T12" i="122"/>
  <c r="T14" i="122"/>
  <c r="T15" i="122"/>
  <c r="T29" i="122"/>
  <c r="T31" i="122"/>
  <c r="T32" i="122"/>
  <c r="C13" i="122"/>
  <c r="U13" i="122" s="1"/>
  <c r="C29" i="122"/>
  <c r="U29" i="122" s="1"/>
  <c r="U31" i="122"/>
  <c r="C32" i="122"/>
  <c r="S33" i="122"/>
  <c r="C33" i="121"/>
  <c r="T8" i="121"/>
  <c r="U32" i="121"/>
  <c r="B12" i="121"/>
  <c r="T12" i="121" s="1"/>
  <c r="B15" i="121"/>
  <c r="T15" i="121" s="1"/>
  <c r="B30" i="121"/>
  <c r="T30" i="121" s="1"/>
  <c r="R33" i="121"/>
  <c r="U7" i="121"/>
  <c r="U33" i="121" s="1"/>
  <c r="B14" i="121"/>
  <c r="T14" i="121" s="1"/>
  <c r="B29" i="121"/>
  <c r="T29" i="121" s="1"/>
  <c r="B31" i="121"/>
  <c r="T31" i="121" s="1"/>
  <c r="B32" i="121"/>
  <c r="T32" i="121" s="1"/>
  <c r="T30" i="122" l="1"/>
  <c r="B33" i="121"/>
  <c r="Q33" i="120" l="1"/>
  <c r="P33" i="120"/>
  <c r="O33" i="120"/>
  <c r="N33" i="120"/>
  <c r="M33" i="120"/>
  <c r="L33" i="120"/>
  <c r="I33" i="120"/>
  <c r="H33" i="120"/>
  <c r="G33" i="120"/>
  <c r="F33" i="120"/>
  <c r="E33" i="120"/>
  <c r="D33" i="120"/>
  <c r="S32" i="120"/>
  <c r="U32" i="120" s="1"/>
  <c r="R32" i="120"/>
  <c r="T32" i="120" s="1"/>
  <c r="K32" i="120"/>
  <c r="J32" i="120"/>
  <c r="C32" i="120"/>
  <c r="B32" i="120"/>
  <c r="S31" i="120"/>
  <c r="U31" i="120" s="1"/>
  <c r="R31" i="120"/>
  <c r="T31" i="120" s="1"/>
  <c r="K31" i="120"/>
  <c r="J31" i="120"/>
  <c r="C31" i="120"/>
  <c r="B31" i="120"/>
  <c r="S30" i="120"/>
  <c r="R30" i="120"/>
  <c r="K30" i="120"/>
  <c r="C30" i="120" s="1"/>
  <c r="J30" i="120"/>
  <c r="S29" i="120"/>
  <c r="R29" i="120"/>
  <c r="K29" i="120"/>
  <c r="C29" i="120" s="1"/>
  <c r="J29" i="120"/>
  <c r="S28" i="120"/>
  <c r="R28" i="120"/>
  <c r="T28" i="120" s="1"/>
  <c r="K28" i="120"/>
  <c r="C28" i="120" s="1"/>
  <c r="U28" i="120" s="1"/>
  <c r="J28" i="120"/>
  <c r="B28" i="120"/>
  <c r="S27" i="120"/>
  <c r="R27" i="120"/>
  <c r="K27" i="120"/>
  <c r="J27" i="120"/>
  <c r="B27" i="120" s="1"/>
  <c r="C27" i="120"/>
  <c r="S26" i="120"/>
  <c r="R26" i="120"/>
  <c r="B26" i="120" s="1"/>
  <c r="C26" i="120"/>
  <c r="S25" i="120"/>
  <c r="U25" i="120" s="1"/>
  <c r="R25" i="120"/>
  <c r="K25" i="120"/>
  <c r="J25" i="120"/>
  <c r="B25" i="120" s="1"/>
  <c r="T25" i="120" s="1"/>
  <c r="C25" i="120"/>
  <c r="S24" i="120"/>
  <c r="U24" i="120" s="1"/>
  <c r="R24" i="120"/>
  <c r="K24" i="120"/>
  <c r="J24" i="120"/>
  <c r="B24" i="120" s="1"/>
  <c r="T24" i="120" s="1"/>
  <c r="C24" i="120"/>
  <c r="S23" i="120"/>
  <c r="U23" i="120" s="1"/>
  <c r="R23" i="120"/>
  <c r="K23" i="120"/>
  <c r="J23" i="120"/>
  <c r="B23" i="120" s="1"/>
  <c r="T23" i="120" s="1"/>
  <c r="C23" i="120"/>
  <c r="S22" i="120"/>
  <c r="U22" i="120" s="1"/>
  <c r="R22" i="120"/>
  <c r="K22" i="120"/>
  <c r="J22" i="120"/>
  <c r="B22" i="120" s="1"/>
  <c r="T22" i="120" s="1"/>
  <c r="C22" i="120"/>
  <c r="S21" i="120"/>
  <c r="U21" i="120" s="1"/>
  <c r="R21" i="120"/>
  <c r="K21" i="120"/>
  <c r="J21" i="120"/>
  <c r="B21" i="120" s="1"/>
  <c r="T21" i="120" s="1"/>
  <c r="C21" i="120"/>
  <c r="S20" i="120"/>
  <c r="U20" i="120" s="1"/>
  <c r="R20" i="120"/>
  <c r="K20" i="120"/>
  <c r="J20" i="120"/>
  <c r="B20" i="120" s="1"/>
  <c r="T20" i="120" s="1"/>
  <c r="C20" i="120"/>
  <c r="S19" i="120"/>
  <c r="U19" i="120" s="1"/>
  <c r="R19" i="120"/>
  <c r="K19" i="120"/>
  <c r="J19" i="120"/>
  <c r="B19" i="120" s="1"/>
  <c r="T19" i="120" s="1"/>
  <c r="C19" i="120"/>
  <c r="S18" i="120"/>
  <c r="U18" i="120" s="1"/>
  <c r="R18" i="120"/>
  <c r="K18" i="120"/>
  <c r="J18" i="120"/>
  <c r="B18" i="120" s="1"/>
  <c r="T18" i="120" s="1"/>
  <c r="C18" i="120"/>
  <c r="S17" i="120"/>
  <c r="U17" i="120" s="1"/>
  <c r="R17" i="120"/>
  <c r="K17" i="120"/>
  <c r="J17" i="120"/>
  <c r="B17" i="120" s="1"/>
  <c r="T17" i="120" s="1"/>
  <c r="C17" i="120"/>
  <c r="S16" i="120"/>
  <c r="U16" i="120" s="1"/>
  <c r="R16" i="120"/>
  <c r="K16" i="120"/>
  <c r="J16" i="120"/>
  <c r="B16" i="120" s="1"/>
  <c r="T16" i="120" s="1"/>
  <c r="C16" i="120"/>
  <c r="S15" i="120"/>
  <c r="U15" i="120" s="1"/>
  <c r="R15" i="120"/>
  <c r="K15" i="120"/>
  <c r="J15" i="120"/>
  <c r="B15" i="120" s="1"/>
  <c r="T15" i="120" s="1"/>
  <c r="C15" i="120"/>
  <c r="S14" i="120"/>
  <c r="U14" i="120" s="1"/>
  <c r="R14" i="120"/>
  <c r="K14" i="120"/>
  <c r="J14" i="120"/>
  <c r="B14" i="120" s="1"/>
  <c r="T14" i="120" s="1"/>
  <c r="C14" i="120"/>
  <c r="S13" i="120"/>
  <c r="U13" i="120" s="1"/>
  <c r="R13" i="120"/>
  <c r="K13" i="120"/>
  <c r="J13" i="120"/>
  <c r="B13" i="120" s="1"/>
  <c r="T13" i="120" s="1"/>
  <c r="C13" i="120"/>
  <c r="S12" i="120"/>
  <c r="U12" i="120" s="1"/>
  <c r="R12" i="120"/>
  <c r="K12" i="120"/>
  <c r="J12" i="120"/>
  <c r="B12" i="120" s="1"/>
  <c r="T12" i="120" s="1"/>
  <c r="C12" i="120"/>
  <c r="S11" i="120"/>
  <c r="U11" i="120" s="1"/>
  <c r="R11" i="120"/>
  <c r="K11" i="120"/>
  <c r="J11" i="120"/>
  <c r="B11" i="120" s="1"/>
  <c r="T11" i="120" s="1"/>
  <c r="C11" i="120"/>
  <c r="S10" i="120"/>
  <c r="U10" i="120" s="1"/>
  <c r="R10" i="120"/>
  <c r="K10" i="120"/>
  <c r="J10" i="120"/>
  <c r="B10" i="120" s="1"/>
  <c r="T10" i="120" s="1"/>
  <c r="C10" i="120"/>
  <c r="S9" i="120"/>
  <c r="U9" i="120" s="1"/>
  <c r="R9" i="120"/>
  <c r="K9" i="120"/>
  <c r="J9" i="120"/>
  <c r="B9" i="120" s="1"/>
  <c r="T9" i="120" s="1"/>
  <c r="C9" i="120"/>
  <c r="S8" i="120"/>
  <c r="U8" i="120" s="1"/>
  <c r="R8" i="120"/>
  <c r="K8" i="120"/>
  <c r="J8" i="120"/>
  <c r="B8" i="120" s="1"/>
  <c r="T8" i="120" s="1"/>
  <c r="C8" i="120"/>
  <c r="S7" i="120"/>
  <c r="S33" i="120" s="1"/>
  <c r="R7" i="120"/>
  <c r="K7" i="120"/>
  <c r="K33" i="120" s="1"/>
  <c r="J7" i="120"/>
  <c r="B7" i="120" s="1"/>
  <c r="C7" i="120"/>
  <c r="C33" i="120" s="1"/>
  <c r="T7" i="120" l="1"/>
  <c r="T33" i="120" s="1"/>
  <c r="U29" i="120"/>
  <c r="U30" i="120"/>
  <c r="B29" i="120"/>
  <c r="T29" i="120" s="1"/>
  <c r="R33" i="120"/>
  <c r="U7" i="120"/>
  <c r="U33" i="120" s="1"/>
  <c r="B30" i="120"/>
  <c r="T30" i="120" s="1"/>
  <c r="J33" i="120"/>
  <c r="B33" i="120" l="1"/>
  <c r="Q33" i="119" l="1"/>
  <c r="P33" i="119"/>
  <c r="O33" i="119"/>
  <c r="N33" i="119"/>
  <c r="M33" i="119"/>
  <c r="L33" i="119"/>
  <c r="I33" i="119"/>
  <c r="H33" i="119"/>
  <c r="G33" i="119"/>
  <c r="F33" i="119"/>
  <c r="E33" i="119"/>
  <c r="D33" i="119"/>
  <c r="S32" i="119"/>
  <c r="U32" i="119" s="1"/>
  <c r="R32" i="119"/>
  <c r="K32" i="119"/>
  <c r="J32" i="119"/>
  <c r="B32" i="119" s="1"/>
  <c r="T32" i="119" s="1"/>
  <c r="C32" i="119"/>
  <c r="S31" i="119"/>
  <c r="R31" i="119"/>
  <c r="K31" i="119"/>
  <c r="J31" i="119"/>
  <c r="T30" i="119"/>
  <c r="S30" i="119"/>
  <c r="R30" i="119"/>
  <c r="K30" i="119"/>
  <c r="J30" i="119"/>
  <c r="B30" i="119"/>
  <c r="S29" i="119"/>
  <c r="U29" i="119" s="1"/>
  <c r="R29" i="119"/>
  <c r="K29" i="119"/>
  <c r="J29" i="119"/>
  <c r="B29" i="119" s="1"/>
  <c r="T29" i="119" s="1"/>
  <c r="C29" i="119"/>
  <c r="S28" i="119"/>
  <c r="R28" i="119"/>
  <c r="K28" i="119"/>
  <c r="J28" i="119"/>
  <c r="S27" i="119"/>
  <c r="R27" i="119"/>
  <c r="K27" i="119"/>
  <c r="J27" i="119"/>
  <c r="S26" i="119"/>
  <c r="R26" i="119"/>
  <c r="S25" i="119"/>
  <c r="R25" i="119"/>
  <c r="T25" i="119" s="1"/>
  <c r="K25" i="119"/>
  <c r="J25" i="119"/>
  <c r="S24" i="119"/>
  <c r="R24" i="119"/>
  <c r="K24" i="119"/>
  <c r="J24" i="119"/>
  <c r="C24" i="119"/>
  <c r="U24" i="119" s="1"/>
  <c r="B24" i="119"/>
  <c r="T24" i="119" s="1"/>
  <c r="S23" i="119"/>
  <c r="R23" i="119"/>
  <c r="K23" i="119"/>
  <c r="C23" i="119" s="1"/>
  <c r="U23" i="119" s="1"/>
  <c r="J23" i="119"/>
  <c r="B23" i="119" s="1"/>
  <c r="S22" i="119"/>
  <c r="U22" i="119" s="1"/>
  <c r="R22" i="119"/>
  <c r="K22" i="119"/>
  <c r="J22" i="119"/>
  <c r="S21" i="119"/>
  <c r="R21" i="119"/>
  <c r="K21" i="119"/>
  <c r="J21" i="119"/>
  <c r="C21" i="119"/>
  <c r="U21" i="119" s="1"/>
  <c r="B21" i="119"/>
  <c r="T21" i="119" s="1"/>
  <c r="S20" i="119"/>
  <c r="R20" i="119"/>
  <c r="T20" i="119" s="1"/>
  <c r="K20" i="119"/>
  <c r="C20" i="119" s="1"/>
  <c r="U20" i="119" s="1"/>
  <c r="J20" i="119"/>
  <c r="B20" i="119" s="1"/>
  <c r="S19" i="119"/>
  <c r="R19" i="119"/>
  <c r="K19" i="119"/>
  <c r="J19" i="119"/>
  <c r="S18" i="119"/>
  <c r="R18" i="119"/>
  <c r="K18" i="119"/>
  <c r="J18" i="119"/>
  <c r="C18" i="119"/>
  <c r="U18" i="119" s="1"/>
  <c r="B18" i="119"/>
  <c r="T18" i="119" s="1"/>
  <c r="S17" i="119"/>
  <c r="R17" i="119"/>
  <c r="K17" i="119"/>
  <c r="C17" i="119" s="1"/>
  <c r="U17" i="119" s="1"/>
  <c r="J17" i="119"/>
  <c r="B17" i="119" s="1"/>
  <c r="S16" i="119"/>
  <c r="U16" i="119" s="1"/>
  <c r="R16" i="119"/>
  <c r="K16" i="119"/>
  <c r="J16" i="119"/>
  <c r="S15" i="119"/>
  <c r="R15" i="119"/>
  <c r="K15" i="119"/>
  <c r="J15" i="119"/>
  <c r="C15" i="119"/>
  <c r="U15" i="119" s="1"/>
  <c r="B15" i="119"/>
  <c r="T15" i="119" s="1"/>
  <c r="S14" i="119"/>
  <c r="R14" i="119"/>
  <c r="K14" i="119"/>
  <c r="C14" i="119" s="1"/>
  <c r="U14" i="119" s="1"/>
  <c r="J14" i="119"/>
  <c r="B14" i="119" s="1"/>
  <c r="S13" i="119"/>
  <c r="R13" i="119"/>
  <c r="B13" i="119" s="1"/>
  <c r="K13" i="119"/>
  <c r="C13" i="119" s="1"/>
  <c r="J13" i="119"/>
  <c r="S12" i="119"/>
  <c r="R12" i="119"/>
  <c r="K12" i="119"/>
  <c r="J12" i="119"/>
  <c r="C12" i="119"/>
  <c r="U12" i="119" s="1"/>
  <c r="B12" i="119"/>
  <c r="T12" i="119" s="1"/>
  <c r="S11" i="119"/>
  <c r="R11" i="119"/>
  <c r="T11" i="119" s="1"/>
  <c r="K11" i="119"/>
  <c r="U11" i="119" s="1"/>
  <c r="J11" i="119"/>
  <c r="S10" i="119"/>
  <c r="R10" i="119"/>
  <c r="B10" i="119" s="1"/>
  <c r="K10" i="119"/>
  <c r="C10" i="119" s="1"/>
  <c r="J10" i="119"/>
  <c r="S9" i="119"/>
  <c r="R9" i="119"/>
  <c r="K9" i="119"/>
  <c r="J9" i="119"/>
  <c r="C9" i="119"/>
  <c r="U9" i="119" s="1"/>
  <c r="B9" i="119"/>
  <c r="T9" i="119" s="1"/>
  <c r="S8" i="119"/>
  <c r="R8" i="119"/>
  <c r="K8" i="119"/>
  <c r="C8" i="119" s="1"/>
  <c r="U8" i="119" s="1"/>
  <c r="J8" i="119"/>
  <c r="B8" i="119" s="1"/>
  <c r="S7" i="119"/>
  <c r="R7" i="119"/>
  <c r="K7" i="119"/>
  <c r="J7" i="119"/>
  <c r="Q33" i="118"/>
  <c r="P33" i="118"/>
  <c r="O33" i="118"/>
  <c r="N33" i="118"/>
  <c r="M33" i="118"/>
  <c r="L33" i="118"/>
  <c r="I33" i="118"/>
  <c r="H33" i="118"/>
  <c r="G33" i="118"/>
  <c r="F33" i="118"/>
  <c r="E33" i="118"/>
  <c r="D33" i="118"/>
  <c r="U32" i="118"/>
  <c r="S32" i="118"/>
  <c r="R32" i="118"/>
  <c r="T32" i="118" s="1"/>
  <c r="K32" i="118"/>
  <c r="J32" i="118"/>
  <c r="C32" i="118"/>
  <c r="B32" i="118"/>
  <c r="S31" i="118"/>
  <c r="R31" i="118"/>
  <c r="K31" i="118"/>
  <c r="U31" i="118" s="1"/>
  <c r="J31" i="118"/>
  <c r="S30" i="118"/>
  <c r="R30" i="118"/>
  <c r="K30" i="118"/>
  <c r="C30" i="118" s="1"/>
  <c r="J30" i="118"/>
  <c r="U29" i="118"/>
  <c r="S29" i="118"/>
  <c r="R29" i="118"/>
  <c r="T29" i="118" s="1"/>
  <c r="K29" i="118"/>
  <c r="J29" i="118"/>
  <c r="C29" i="118"/>
  <c r="B29" i="118"/>
  <c r="S28" i="118"/>
  <c r="R28" i="118"/>
  <c r="K28" i="118"/>
  <c r="J28" i="118"/>
  <c r="S27" i="118"/>
  <c r="R27" i="118"/>
  <c r="K27" i="118"/>
  <c r="J27" i="118"/>
  <c r="S26" i="118"/>
  <c r="R26" i="118"/>
  <c r="S25" i="118"/>
  <c r="U25" i="118" s="1"/>
  <c r="R25" i="118"/>
  <c r="K25" i="118"/>
  <c r="J25" i="118"/>
  <c r="T24" i="118"/>
  <c r="S24" i="118"/>
  <c r="R24" i="118"/>
  <c r="K24" i="118"/>
  <c r="J24" i="118"/>
  <c r="B24" i="118"/>
  <c r="S23" i="118"/>
  <c r="C23" i="118" s="1"/>
  <c r="R23" i="118"/>
  <c r="K23" i="118"/>
  <c r="J23" i="118"/>
  <c r="B23" i="118" s="1"/>
  <c r="T23" i="118" s="1"/>
  <c r="S22" i="118"/>
  <c r="U22" i="118" s="1"/>
  <c r="R22" i="118"/>
  <c r="K22" i="118"/>
  <c r="J22" i="118"/>
  <c r="T21" i="118"/>
  <c r="S21" i="118"/>
  <c r="R21" i="118"/>
  <c r="K21" i="118"/>
  <c r="J21" i="118"/>
  <c r="B21" i="118"/>
  <c r="S20" i="118"/>
  <c r="C20" i="118" s="1"/>
  <c r="R20" i="118"/>
  <c r="K20" i="118"/>
  <c r="J20" i="118"/>
  <c r="B20" i="118" s="1"/>
  <c r="T20" i="118" s="1"/>
  <c r="S19" i="118"/>
  <c r="U19" i="118" s="1"/>
  <c r="R19" i="118"/>
  <c r="K19" i="118"/>
  <c r="J19" i="118"/>
  <c r="T18" i="118"/>
  <c r="S18" i="118"/>
  <c r="R18" i="118"/>
  <c r="K18" i="118"/>
  <c r="J18" i="118"/>
  <c r="B18" i="118"/>
  <c r="S17" i="118"/>
  <c r="C17" i="118" s="1"/>
  <c r="R17" i="118"/>
  <c r="K17" i="118"/>
  <c r="J17" i="118"/>
  <c r="B17" i="118" s="1"/>
  <c r="T17" i="118" s="1"/>
  <c r="S16" i="118"/>
  <c r="U16" i="118" s="1"/>
  <c r="R16" i="118"/>
  <c r="T16" i="118" s="1"/>
  <c r="K16" i="118"/>
  <c r="J16" i="118"/>
  <c r="T15" i="118"/>
  <c r="S15" i="118"/>
  <c r="R15" i="118"/>
  <c r="K15" i="118"/>
  <c r="J15" i="118"/>
  <c r="B15" i="118"/>
  <c r="S14" i="118"/>
  <c r="C14" i="118" s="1"/>
  <c r="R14" i="118"/>
  <c r="K14" i="118"/>
  <c r="J14" i="118"/>
  <c r="B14" i="118" s="1"/>
  <c r="T14" i="118" s="1"/>
  <c r="S13" i="118"/>
  <c r="U13" i="118" s="1"/>
  <c r="R13" i="118"/>
  <c r="K13" i="118"/>
  <c r="J13" i="118"/>
  <c r="B13" i="118" s="1"/>
  <c r="C13" i="118"/>
  <c r="T12" i="118"/>
  <c r="S12" i="118"/>
  <c r="R12" i="118"/>
  <c r="K12" i="118"/>
  <c r="J12" i="118"/>
  <c r="B12" i="118"/>
  <c r="S11" i="118"/>
  <c r="R11" i="118"/>
  <c r="K11" i="118"/>
  <c r="J11" i="118"/>
  <c r="T11" i="118" s="1"/>
  <c r="S10" i="118"/>
  <c r="R10" i="118"/>
  <c r="K10" i="118"/>
  <c r="C10" i="118" s="1"/>
  <c r="J10" i="118"/>
  <c r="B10" i="118" s="1"/>
  <c r="T9" i="118"/>
  <c r="S9" i="118"/>
  <c r="R9" i="118"/>
  <c r="K9" i="118"/>
  <c r="J9" i="118"/>
  <c r="B9" i="118"/>
  <c r="S8" i="118"/>
  <c r="R8" i="118"/>
  <c r="K8" i="118"/>
  <c r="J8" i="118"/>
  <c r="B8" i="118" s="1"/>
  <c r="T8" i="118" s="1"/>
  <c r="C8" i="118"/>
  <c r="S7" i="118"/>
  <c r="U7" i="118" s="1"/>
  <c r="R7" i="118"/>
  <c r="K7" i="118"/>
  <c r="J7" i="118"/>
  <c r="B7" i="118" s="1"/>
  <c r="C7" i="118"/>
  <c r="Q33" i="117"/>
  <c r="P33" i="117"/>
  <c r="O33" i="117"/>
  <c r="N33" i="117"/>
  <c r="M33" i="117"/>
  <c r="L33" i="117"/>
  <c r="I33" i="117"/>
  <c r="H33" i="117"/>
  <c r="G33" i="117"/>
  <c r="F33" i="117"/>
  <c r="E33" i="117"/>
  <c r="D33" i="117"/>
  <c r="S32" i="117"/>
  <c r="U32" i="117" s="1"/>
  <c r="R32" i="117"/>
  <c r="T32" i="117" s="1"/>
  <c r="K32" i="117"/>
  <c r="C32" i="117" s="1"/>
  <c r="J32" i="117"/>
  <c r="B32" i="117" s="1"/>
  <c r="T31" i="117"/>
  <c r="S31" i="117"/>
  <c r="R31" i="117"/>
  <c r="K31" i="117"/>
  <c r="J31" i="117"/>
  <c r="S30" i="117"/>
  <c r="R30" i="117"/>
  <c r="K30" i="117"/>
  <c r="J30" i="117"/>
  <c r="B30" i="117" s="1"/>
  <c r="T30" i="117" s="1"/>
  <c r="C30" i="117"/>
  <c r="U30" i="117" s="1"/>
  <c r="S29" i="117"/>
  <c r="R29" i="117"/>
  <c r="T29" i="117" s="1"/>
  <c r="K29" i="117"/>
  <c r="C29" i="117" s="1"/>
  <c r="J29" i="117"/>
  <c r="B29" i="117" s="1"/>
  <c r="S28" i="117"/>
  <c r="R28" i="117"/>
  <c r="T28" i="117" s="1"/>
  <c r="K28" i="117"/>
  <c r="J28" i="117"/>
  <c r="S27" i="117"/>
  <c r="R27" i="117"/>
  <c r="K27" i="117"/>
  <c r="J27" i="117"/>
  <c r="S26" i="117"/>
  <c r="R26" i="117"/>
  <c r="S25" i="117"/>
  <c r="R25" i="117"/>
  <c r="K25" i="117"/>
  <c r="J25" i="117"/>
  <c r="U24" i="117"/>
  <c r="S24" i="117"/>
  <c r="R24" i="117"/>
  <c r="T24" i="117" s="1"/>
  <c r="K24" i="117"/>
  <c r="J24" i="117"/>
  <c r="C24" i="117"/>
  <c r="B24" i="117"/>
  <c r="S23" i="117"/>
  <c r="U23" i="117" s="1"/>
  <c r="R23" i="117"/>
  <c r="K23" i="117"/>
  <c r="C23" i="117" s="1"/>
  <c r="J23" i="117"/>
  <c r="S22" i="117"/>
  <c r="R22" i="117"/>
  <c r="K22" i="117"/>
  <c r="J22" i="117"/>
  <c r="U21" i="117"/>
  <c r="S21" i="117"/>
  <c r="R21" i="117"/>
  <c r="T21" i="117" s="1"/>
  <c r="K21" i="117"/>
  <c r="J21" i="117"/>
  <c r="C21" i="117"/>
  <c r="B21" i="117"/>
  <c r="S20" i="117"/>
  <c r="R20" i="117"/>
  <c r="K20" i="117"/>
  <c r="C20" i="117" s="1"/>
  <c r="J20" i="117"/>
  <c r="S19" i="117"/>
  <c r="R19" i="117"/>
  <c r="K19" i="117"/>
  <c r="J19" i="117"/>
  <c r="U18" i="117"/>
  <c r="S18" i="117"/>
  <c r="R18" i="117"/>
  <c r="T18" i="117" s="1"/>
  <c r="K18" i="117"/>
  <c r="J18" i="117"/>
  <c r="S17" i="117"/>
  <c r="U17" i="117" s="1"/>
  <c r="R17" i="117"/>
  <c r="K17" i="117"/>
  <c r="C17" i="117" s="1"/>
  <c r="J17" i="117"/>
  <c r="S16" i="117"/>
  <c r="R16" i="117"/>
  <c r="K16" i="117"/>
  <c r="J16" i="117"/>
  <c r="U15" i="117"/>
  <c r="S15" i="117"/>
  <c r="R15" i="117"/>
  <c r="T15" i="117" s="1"/>
  <c r="K15" i="117"/>
  <c r="J15" i="117"/>
  <c r="C15" i="117"/>
  <c r="B15" i="117"/>
  <c r="S14" i="117"/>
  <c r="U14" i="117" s="1"/>
  <c r="R14" i="117"/>
  <c r="K14" i="117"/>
  <c r="C14" i="117" s="1"/>
  <c r="J14" i="117"/>
  <c r="S13" i="117"/>
  <c r="C13" i="117" s="1"/>
  <c r="R13" i="117"/>
  <c r="B13" i="117" s="1"/>
  <c r="K13" i="117"/>
  <c r="J13" i="117"/>
  <c r="U12" i="117"/>
  <c r="S12" i="117"/>
  <c r="R12" i="117"/>
  <c r="T12" i="117" s="1"/>
  <c r="K12" i="117"/>
  <c r="J12" i="117"/>
  <c r="C12" i="117"/>
  <c r="B12" i="117"/>
  <c r="S11" i="117"/>
  <c r="U11" i="117" s="1"/>
  <c r="R11" i="117"/>
  <c r="K11" i="117"/>
  <c r="J11" i="117"/>
  <c r="S10" i="117"/>
  <c r="U10" i="117" s="1"/>
  <c r="R10" i="117"/>
  <c r="B10" i="117" s="1"/>
  <c r="K10" i="117"/>
  <c r="J10" i="117"/>
  <c r="C10" i="117"/>
  <c r="U9" i="117"/>
  <c r="S9" i="117"/>
  <c r="R9" i="117"/>
  <c r="T9" i="117" s="1"/>
  <c r="K9" i="117"/>
  <c r="J9" i="117"/>
  <c r="C9" i="117"/>
  <c r="B9" i="117"/>
  <c r="S8" i="117"/>
  <c r="R8" i="117"/>
  <c r="K8" i="117"/>
  <c r="C8" i="117" s="1"/>
  <c r="J8" i="117"/>
  <c r="S7" i="117"/>
  <c r="R7" i="117"/>
  <c r="K7" i="117"/>
  <c r="J7" i="117"/>
  <c r="J33" i="117" l="1"/>
  <c r="S33" i="117"/>
  <c r="R33" i="117"/>
  <c r="U28" i="118"/>
  <c r="S33" i="118"/>
  <c r="R33" i="118"/>
  <c r="K33" i="118"/>
  <c r="S33" i="119"/>
  <c r="R33" i="119"/>
  <c r="U19" i="119"/>
  <c r="T17" i="119"/>
  <c r="T28" i="119"/>
  <c r="U7" i="119"/>
  <c r="U33" i="119" s="1"/>
  <c r="U25" i="119"/>
  <c r="T31" i="119"/>
  <c r="U10" i="119"/>
  <c r="T23" i="119"/>
  <c r="T8" i="119"/>
  <c r="U28" i="119"/>
  <c r="U13" i="119"/>
  <c r="T14" i="119"/>
  <c r="T10" i="119"/>
  <c r="T13" i="119"/>
  <c r="T16" i="119"/>
  <c r="T19" i="119"/>
  <c r="T22" i="119"/>
  <c r="J33" i="119"/>
  <c r="C33" i="119"/>
  <c r="U31" i="119"/>
  <c r="K33" i="119"/>
  <c r="B33" i="119"/>
  <c r="C30" i="119"/>
  <c r="U30" i="119" s="1"/>
  <c r="U24" i="118"/>
  <c r="T13" i="118"/>
  <c r="T25" i="118"/>
  <c r="T28" i="118"/>
  <c r="U30" i="118"/>
  <c r="U33" i="118"/>
  <c r="T31" i="118"/>
  <c r="T7" i="118"/>
  <c r="T33" i="118" s="1"/>
  <c r="T19" i="118"/>
  <c r="T10" i="118"/>
  <c r="T22" i="118"/>
  <c r="U10" i="118"/>
  <c r="U15" i="118"/>
  <c r="U8" i="118"/>
  <c r="U11" i="118"/>
  <c r="U14" i="118"/>
  <c r="U17" i="118"/>
  <c r="U20" i="118"/>
  <c r="U23" i="118"/>
  <c r="T30" i="118"/>
  <c r="C12" i="118"/>
  <c r="U12" i="118" s="1"/>
  <c r="J33" i="118"/>
  <c r="C9" i="118"/>
  <c r="C33" i="118" s="1"/>
  <c r="C15" i="118"/>
  <c r="C18" i="118"/>
  <c r="U18" i="118" s="1"/>
  <c r="C21" i="118"/>
  <c r="U21" i="118" s="1"/>
  <c r="C24" i="118"/>
  <c r="B33" i="118"/>
  <c r="B30" i="118"/>
  <c r="T14" i="117"/>
  <c r="T8" i="117"/>
  <c r="U8" i="117"/>
  <c r="U20" i="117"/>
  <c r="U28" i="117"/>
  <c r="U29" i="117"/>
  <c r="K33" i="117"/>
  <c r="T7" i="117"/>
  <c r="T13" i="117"/>
  <c r="T16" i="117"/>
  <c r="T25" i="117"/>
  <c r="U22" i="117"/>
  <c r="U25" i="117"/>
  <c r="T11" i="117"/>
  <c r="B23" i="117"/>
  <c r="T23" i="117" s="1"/>
  <c r="T10" i="117"/>
  <c r="T19" i="117"/>
  <c r="T22" i="117"/>
  <c r="U7" i="117"/>
  <c r="U33" i="117" s="1"/>
  <c r="U13" i="117"/>
  <c r="U16" i="117"/>
  <c r="U19" i="117"/>
  <c r="U31" i="117"/>
  <c r="B8" i="117"/>
  <c r="B14" i="117"/>
  <c r="B17" i="117"/>
  <c r="T17" i="117" s="1"/>
  <c r="B20" i="117"/>
  <c r="T20" i="117" s="1"/>
  <c r="S33" i="115"/>
  <c r="Q33" i="115"/>
  <c r="P33" i="115"/>
  <c r="O33" i="115"/>
  <c r="N33" i="115"/>
  <c r="M33" i="115"/>
  <c r="L33" i="115"/>
  <c r="I33" i="115"/>
  <c r="H33" i="115"/>
  <c r="G33" i="115"/>
  <c r="F33" i="115"/>
  <c r="E33" i="115"/>
  <c r="D33" i="115"/>
  <c r="S32" i="115"/>
  <c r="R32" i="115"/>
  <c r="K32" i="115"/>
  <c r="J32" i="115"/>
  <c r="B32" i="115" s="1"/>
  <c r="T32" i="115" s="1"/>
  <c r="C32" i="115"/>
  <c r="U32" i="115" s="1"/>
  <c r="S31" i="115"/>
  <c r="R31" i="115"/>
  <c r="K31" i="115"/>
  <c r="C31" i="115" s="1"/>
  <c r="J31" i="115"/>
  <c r="B31" i="115" s="1"/>
  <c r="T30" i="115"/>
  <c r="S30" i="115"/>
  <c r="C30" i="115" s="1"/>
  <c r="R30" i="115"/>
  <c r="K30" i="115"/>
  <c r="J30" i="115"/>
  <c r="B30" i="115"/>
  <c r="S29" i="115"/>
  <c r="R29" i="115"/>
  <c r="K29" i="115"/>
  <c r="J29" i="115"/>
  <c r="B29" i="115" s="1"/>
  <c r="T29" i="115" s="1"/>
  <c r="C29" i="115"/>
  <c r="U29" i="115" s="1"/>
  <c r="S28" i="115"/>
  <c r="U28" i="115" s="1"/>
  <c r="R28" i="115"/>
  <c r="K28" i="115"/>
  <c r="C28" i="115" s="1"/>
  <c r="J28" i="115"/>
  <c r="B28" i="115" s="1"/>
  <c r="S27" i="115"/>
  <c r="R27" i="115"/>
  <c r="B27" i="115" s="1"/>
  <c r="K27" i="115"/>
  <c r="C27" i="115" s="1"/>
  <c r="J27" i="115"/>
  <c r="S26" i="115"/>
  <c r="R26" i="115"/>
  <c r="C26" i="115"/>
  <c r="B26" i="115"/>
  <c r="S25" i="115"/>
  <c r="U25" i="115" s="1"/>
  <c r="R25" i="115"/>
  <c r="B25" i="115" s="1"/>
  <c r="K25" i="115"/>
  <c r="C25" i="115" s="1"/>
  <c r="J25" i="115"/>
  <c r="S24" i="115"/>
  <c r="U24" i="115" s="1"/>
  <c r="R24" i="115"/>
  <c r="T24" i="115" s="1"/>
  <c r="K24" i="115"/>
  <c r="J24" i="115"/>
  <c r="C24" i="115"/>
  <c r="B24" i="115"/>
  <c r="U23" i="115"/>
  <c r="S23" i="115"/>
  <c r="R23" i="115"/>
  <c r="T23" i="115" s="1"/>
  <c r="K23" i="115"/>
  <c r="J23" i="115"/>
  <c r="C23" i="115"/>
  <c r="B23" i="115"/>
  <c r="S22" i="115"/>
  <c r="U22" i="115" s="1"/>
  <c r="R22" i="115"/>
  <c r="B22" i="115" s="1"/>
  <c r="K22" i="115"/>
  <c r="C22" i="115" s="1"/>
  <c r="J22" i="115"/>
  <c r="S21" i="115"/>
  <c r="U21" i="115" s="1"/>
  <c r="R21" i="115"/>
  <c r="T21" i="115" s="1"/>
  <c r="K21" i="115"/>
  <c r="J21" i="115"/>
  <c r="C21" i="115"/>
  <c r="B21" i="115"/>
  <c r="U20" i="115"/>
  <c r="S20" i="115"/>
  <c r="R20" i="115"/>
  <c r="T20" i="115" s="1"/>
  <c r="K20" i="115"/>
  <c r="J20" i="115"/>
  <c r="C20" i="115"/>
  <c r="B20" i="115"/>
  <c r="S19" i="115"/>
  <c r="R19" i="115"/>
  <c r="B19" i="115" s="1"/>
  <c r="K19" i="115"/>
  <c r="C19" i="115" s="1"/>
  <c r="J19" i="115"/>
  <c r="S18" i="115"/>
  <c r="U18" i="115" s="1"/>
  <c r="R18" i="115"/>
  <c r="T18" i="115" s="1"/>
  <c r="K18" i="115"/>
  <c r="J18" i="115"/>
  <c r="C18" i="115"/>
  <c r="B18" i="115"/>
  <c r="U17" i="115"/>
  <c r="S17" i="115"/>
  <c r="R17" i="115"/>
  <c r="T17" i="115" s="1"/>
  <c r="K17" i="115"/>
  <c r="J17" i="115"/>
  <c r="C17" i="115"/>
  <c r="B17" i="115"/>
  <c r="S16" i="115"/>
  <c r="R16" i="115"/>
  <c r="B16" i="115" s="1"/>
  <c r="K16" i="115"/>
  <c r="C16" i="115" s="1"/>
  <c r="J16" i="115"/>
  <c r="S15" i="115"/>
  <c r="U15" i="115" s="1"/>
  <c r="R15" i="115"/>
  <c r="T15" i="115" s="1"/>
  <c r="K15" i="115"/>
  <c r="J15" i="115"/>
  <c r="C15" i="115"/>
  <c r="B15" i="115"/>
  <c r="U14" i="115"/>
  <c r="S14" i="115"/>
  <c r="R14" i="115"/>
  <c r="T14" i="115" s="1"/>
  <c r="K14" i="115"/>
  <c r="J14" i="115"/>
  <c r="C14" i="115"/>
  <c r="B14" i="115"/>
  <c r="S13" i="115"/>
  <c r="R13" i="115"/>
  <c r="B13" i="115" s="1"/>
  <c r="K13" i="115"/>
  <c r="C13" i="115" s="1"/>
  <c r="J13" i="115"/>
  <c r="S12" i="115"/>
  <c r="U12" i="115" s="1"/>
  <c r="R12" i="115"/>
  <c r="T12" i="115" s="1"/>
  <c r="K12" i="115"/>
  <c r="J12" i="115"/>
  <c r="C12" i="115"/>
  <c r="B12" i="115"/>
  <c r="U11" i="115"/>
  <c r="S11" i="115"/>
  <c r="R11" i="115"/>
  <c r="T11" i="115" s="1"/>
  <c r="K11" i="115"/>
  <c r="J11" i="115"/>
  <c r="C11" i="115"/>
  <c r="B11" i="115"/>
  <c r="S10" i="115"/>
  <c r="R10" i="115"/>
  <c r="B10" i="115" s="1"/>
  <c r="K10" i="115"/>
  <c r="C10" i="115" s="1"/>
  <c r="J10" i="115"/>
  <c r="S9" i="115"/>
  <c r="U9" i="115" s="1"/>
  <c r="R9" i="115"/>
  <c r="T9" i="115" s="1"/>
  <c r="K9" i="115"/>
  <c r="J9" i="115"/>
  <c r="J33" i="115" s="1"/>
  <c r="C9" i="115"/>
  <c r="B9" i="115"/>
  <c r="U8" i="115"/>
  <c r="S8" i="115"/>
  <c r="R8" i="115"/>
  <c r="T8" i="115" s="1"/>
  <c r="K8" i="115"/>
  <c r="J8" i="115"/>
  <c r="C8" i="115"/>
  <c r="B8" i="115"/>
  <c r="S7" i="115"/>
  <c r="R7" i="115"/>
  <c r="R33" i="115" s="1"/>
  <c r="K7" i="115"/>
  <c r="C7" i="115" s="1"/>
  <c r="J7" i="115"/>
  <c r="T7" i="119" l="1"/>
  <c r="T33" i="119" s="1"/>
  <c r="U9" i="118"/>
  <c r="C33" i="117"/>
  <c r="B33" i="117"/>
  <c r="T33" i="117"/>
  <c r="U10" i="115"/>
  <c r="T28" i="115"/>
  <c r="U16" i="115"/>
  <c r="U19" i="115"/>
  <c r="T31" i="115"/>
  <c r="U13" i="115"/>
  <c r="U31" i="115"/>
  <c r="C33" i="115"/>
  <c r="U7" i="115"/>
  <c r="U33" i="115" s="1"/>
  <c r="U30" i="115"/>
  <c r="T7" i="115"/>
  <c r="T33" i="115" s="1"/>
  <c r="T10" i="115"/>
  <c r="T13" i="115"/>
  <c r="T16" i="115"/>
  <c r="T19" i="115"/>
  <c r="T22" i="115"/>
  <c r="T25" i="115"/>
  <c r="K33" i="115"/>
  <c r="B7" i="115"/>
  <c r="B33" i="115" s="1"/>
  <c r="R7" i="114"/>
  <c r="S7" i="114"/>
  <c r="Q33" i="114"/>
  <c r="P33" i="114"/>
  <c r="O33" i="114"/>
  <c r="N33" i="114"/>
  <c r="M33" i="114"/>
  <c r="L33" i="114"/>
  <c r="I33" i="114"/>
  <c r="H33" i="114"/>
  <c r="G33" i="114"/>
  <c r="F33" i="114"/>
  <c r="E33" i="114"/>
  <c r="D33" i="114"/>
  <c r="S32" i="114"/>
  <c r="R32" i="114"/>
  <c r="K32" i="114"/>
  <c r="C32" i="114" s="1"/>
  <c r="U32" i="114" s="1"/>
  <c r="J32" i="114"/>
  <c r="B32" i="114" s="1"/>
  <c r="S31" i="114"/>
  <c r="R31" i="114"/>
  <c r="K31" i="114"/>
  <c r="J31" i="114"/>
  <c r="T31" i="114"/>
  <c r="S30" i="114"/>
  <c r="R30" i="114"/>
  <c r="K30" i="114"/>
  <c r="J30" i="114"/>
  <c r="B30" i="114" s="1"/>
  <c r="T30" i="114" s="1"/>
  <c r="C30" i="114"/>
  <c r="U30" i="114" s="1"/>
  <c r="S29" i="114"/>
  <c r="R29" i="114"/>
  <c r="K29" i="114"/>
  <c r="C29" i="114" s="1"/>
  <c r="U29" i="114" s="1"/>
  <c r="J29" i="114"/>
  <c r="B29" i="114" s="1"/>
  <c r="S28" i="114"/>
  <c r="R28" i="114"/>
  <c r="T28" i="114" s="1"/>
  <c r="K28" i="114"/>
  <c r="J28" i="114"/>
  <c r="B28" i="114"/>
  <c r="S27" i="114"/>
  <c r="R27" i="114"/>
  <c r="K27" i="114"/>
  <c r="C27" i="114" s="1"/>
  <c r="J27" i="114"/>
  <c r="S26" i="114"/>
  <c r="C26" i="114" s="1"/>
  <c r="R26" i="114"/>
  <c r="B26" i="114"/>
  <c r="S25" i="114"/>
  <c r="R25" i="114"/>
  <c r="B25" i="114" s="1"/>
  <c r="K25" i="114"/>
  <c r="J25" i="114"/>
  <c r="U24" i="114"/>
  <c r="S24" i="114"/>
  <c r="R24" i="114"/>
  <c r="T24" i="114" s="1"/>
  <c r="K24" i="114"/>
  <c r="J24" i="114"/>
  <c r="C24" i="114"/>
  <c r="B24" i="114"/>
  <c r="S23" i="114"/>
  <c r="R23" i="114"/>
  <c r="K23" i="114"/>
  <c r="C23" i="114" s="1"/>
  <c r="U23" i="114" s="1"/>
  <c r="J23" i="114"/>
  <c r="S22" i="114"/>
  <c r="U22" i="114" s="1"/>
  <c r="R22" i="114"/>
  <c r="B22" i="114" s="1"/>
  <c r="K22" i="114"/>
  <c r="C22" i="114" s="1"/>
  <c r="J22" i="114"/>
  <c r="U21" i="114"/>
  <c r="S21" i="114"/>
  <c r="R21" i="114"/>
  <c r="T21" i="114" s="1"/>
  <c r="K21" i="114"/>
  <c r="J21" i="114"/>
  <c r="C21" i="114"/>
  <c r="B21" i="114"/>
  <c r="S20" i="114"/>
  <c r="R20" i="114"/>
  <c r="K20" i="114"/>
  <c r="C20" i="114" s="1"/>
  <c r="J20" i="114"/>
  <c r="S19" i="114"/>
  <c r="R19" i="114"/>
  <c r="K19" i="114"/>
  <c r="C19" i="114" s="1"/>
  <c r="J19" i="114"/>
  <c r="U18" i="114"/>
  <c r="S18" i="114"/>
  <c r="R18" i="114"/>
  <c r="T18" i="114" s="1"/>
  <c r="K18" i="114"/>
  <c r="J18" i="114"/>
  <c r="C18" i="114"/>
  <c r="B18" i="114"/>
  <c r="S17" i="114"/>
  <c r="R17" i="114"/>
  <c r="K17" i="114"/>
  <c r="C17" i="114" s="1"/>
  <c r="J17" i="114"/>
  <c r="S16" i="114"/>
  <c r="R16" i="114"/>
  <c r="K16" i="114"/>
  <c r="J16" i="114"/>
  <c r="U15" i="114"/>
  <c r="S15" i="114"/>
  <c r="R15" i="114"/>
  <c r="T15" i="114" s="1"/>
  <c r="K15" i="114"/>
  <c r="J15" i="114"/>
  <c r="C15" i="114"/>
  <c r="B15" i="114"/>
  <c r="S14" i="114"/>
  <c r="R14" i="114"/>
  <c r="K14" i="114"/>
  <c r="C14" i="114" s="1"/>
  <c r="J14" i="114"/>
  <c r="S13" i="114"/>
  <c r="C13" i="114" s="1"/>
  <c r="R13" i="114"/>
  <c r="B13" i="114" s="1"/>
  <c r="K13" i="114"/>
  <c r="J13" i="114"/>
  <c r="U12" i="114"/>
  <c r="S12" i="114"/>
  <c r="R12" i="114"/>
  <c r="T12" i="114" s="1"/>
  <c r="K12" i="114"/>
  <c r="J12" i="114"/>
  <c r="C12" i="114"/>
  <c r="B12" i="114"/>
  <c r="S11" i="114"/>
  <c r="R11" i="114"/>
  <c r="K11" i="114"/>
  <c r="C11" i="114" s="1"/>
  <c r="J11" i="114"/>
  <c r="S10" i="114"/>
  <c r="U10" i="114" s="1"/>
  <c r="R10" i="114"/>
  <c r="B10" i="114" s="1"/>
  <c r="K10" i="114"/>
  <c r="J10" i="114"/>
  <c r="C10" i="114"/>
  <c r="U9" i="114"/>
  <c r="S9" i="114"/>
  <c r="R9" i="114"/>
  <c r="T9" i="114" s="1"/>
  <c r="K9" i="114"/>
  <c r="J9" i="114"/>
  <c r="C9" i="114"/>
  <c r="B9" i="114"/>
  <c r="S8" i="114"/>
  <c r="U8" i="114" s="1"/>
  <c r="R8" i="114"/>
  <c r="K8" i="114"/>
  <c r="C8" i="114" s="1"/>
  <c r="J8" i="114"/>
  <c r="K7" i="114"/>
  <c r="J7" i="114"/>
  <c r="C7" i="114"/>
  <c r="C28" i="114" l="1"/>
  <c r="S33" i="114"/>
  <c r="R33" i="114"/>
  <c r="B27" i="114"/>
  <c r="C25" i="114"/>
  <c r="C33" i="114" s="1"/>
  <c r="U16" i="114"/>
  <c r="K33" i="114"/>
  <c r="J33" i="114"/>
  <c r="B19" i="114"/>
  <c r="T19" i="114" s="1"/>
  <c r="T20" i="114"/>
  <c r="U20" i="114"/>
  <c r="U31" i="114"/>
  <c r="U11" i="114"/>
  <c r="U14" i="114"/>
  <c r="T29" i="114"/>
  <c r="U28" i="114"/>
  <c r="T14" i="114"/>
  <c r="T17" i="114"/>
  <c r="U19" i="114"/>
  <c r="T32" i="114"/>
  <c r="U17" i="114"/>
  <c r="T10" i="114"/>
  <c r="T22" i="114"/>
  <c r="U7" i="114"/>
  <c r="U33" i="114" s="1"/>
  <c r="U13" i="114"/>
  <c r="B8" i="114"/>
  <c r="T8" i="114" s="1"/>
  <c r="B11" i="114"/>
  <c r="T11" i="114" s="1"/>
  <c r="B14" i="114"/>
  <c r="B17" i="114"/>
  <c r="B20" i="114"/>
  <c r="B23" i="114"/>
  <c r="T23" i="114" s="1"/>
  <c r="T16" i="114"/>
  <c r="T25" i="114"/>
  <c r="T13" i="114"/>
  <c r="B7" i="114"/>
  <c r="U25" i="114" l="1"/>
  <c r="B33" i="114"/>
  <c r="T7" i="114"/>
  <c r="T33" i="114" s="1"/>
  <c r="Q33" i="113" l="1"/>
  <c r="P33" i="113"/>
  <c r="O33" i="113"/>
  <c r="N33" i="113"/>
  <c r="M33" i="113"/>
  <c r="L33" i="113"/>
  <c r="I33" i="113"/>
  <c r="H33" i="113"/>
  <c r="G33" i="113"/>
  <c r="F33" i="113"/>
  <c r="E33" i="113"/>
  <c r="D33" i="113"/>
  <c r="S32" i="113"/>
  <c r="R32" i="113"/>
  <c r="T32" i="113" s="1"/>
  <c r="K32" i="113"/>
  <c r="C32" i="113" s="1"/>
  <c r="U32" i="113" s="1"/>
  <c r="J32" i="113"/>
  <c r="B32" i="113" s="1"/>
  <c r="S31" i="113"/>
  <c r="R31" i="113"/>
  <c r="K31" i="113"/>
  <c r="C31" i="113" s="1"/>
  <c r="U31" i="113" s="1"/>
  <c r="J31" i="113"/>
  <c r="B31" i="113" s="1"/>
  <c r="T31" i="113" s="1"/>
  <c r="S30" i="113"/>
  <c r="R30" i="113"/>
  <c r="K30" i="113"/>
  <c r="C30" i="113" s="1"/>
  <c r="U30" i="113" s="1"/>
  <c r="J30" i="113"/>
  <c r="B30" i="113" s="1"/>
  <c r="T30" i="113" s="1"/>
  <c r="S29" i="113"/>
  <c r="R29" i="113"/>
  <c r="K29" i="113"/>
  <c r="C29" i="113" s="1"/>
  <c r="U29" i="113" s="1"/>
  <c r="J29" i="113"/>
  <c r="B29" i="113" s="1"/>
  <c r="S28" i="113"/>
  <c r="R28" i="113"/>
  <c r="K28" i="113"/>
  <c r="C28" i="113" s="1"/>
  <c r="U28" i="113" s="1"/>
  <c r="J28" i="113"/>
  <c r="B28" i="113"/>
  <c r="T28" i="113" s="1"/>
  <c r="S27" i="113"/>
  <c r="R27" i="113"/>
  <c r="K27" i="113"/>
  <c r="C27" i="113" s="1"/>
  <c r="J27" i="113"/>
  <c r="B27" i="113" s="1"/>
  <c r="S26" i="113"/>
  <c r="C26" i="113" s="1"/>
  <c r="R26" i="113"/>
  <c r="B26" i="113" s="1"/>
  <c r="S25" i="113"/>
  <c r="R25" i="113"/>
  <c r="K25" i="113"/>
  <c r="J25" i="113"/>
  <c r="C25" i="113"/>
  <c r="S24" i="113"/>
  <c r="R24" i="113"/>
  <c r="K24" i="113"/>
  <c r="J24" i="113"/>
  <c r="C24" i="113"/>
  <c r="U24" i="113" s="1"/>
  <c r="B24" i="113"/>
  <c r="T24" i="113" s="1"/>
  <c r="S23" i="113"/>
  <c r="U23" i="113" s="1"/>
  <c r="R23" i="113"/>
  <c r="K23" i="113"/>
  <c r="C23" i="113" s="1"/>
  <c r="J23" i="113"/>
  <c r="B23" i="113" s="1"/>
  <c r="T23" i="113" s="1"/>
  <c r="S22" i="113"/>
  <c r="R22" i="113"/>
  <c r="K22" i="113"/>
  <c r="J22" i="113"/>
  <c r="C22" i="113"/>
  <c r="S21" i="113"/>
  <c r="R21" i="113"/>
  <c r="K21" i="113"/>
  <c r="J21" i="113"/>
  <c r="C21" i="113"/>
  <c r="U21" i="113" s="1"/>
  <c r="B21" i="113"/>
  <c r="T21" i="113" s="1"/>
  <c r="S20" i="113"/>
  <c r="U20" i="113" s="1"/>
  <c r="R20" i="113"/>
  <c r="K20" i="113"/>
  <c r="C20" i="113" s="1"/>
  <c r="J20" i="113"/>
  <c r="B20" i="113" s="1"/>
  <c r="T20" i="113" s="1"/>
  <c r="S19" i="113"/>
  <c r="R19" i="113"/>
  <c r="T19" i="113" s="1"/>
  <c r="K19" i="113"/>
  <c r="C19" i="113" s="1"/>
  <c r="J19" i="113"/>
  <c r="B19" i="113" s="1"/>
  <c r="S18" i="113"/>
  <c r="U18" i="113" s="1"/>
  <c r="R18" i="113"/>
  <c r="K18" i="113"/>
  <c r="J18" i="113"/>
  <c r="C18" i="113"/>
  <c r="B18" i="113"/>
  <c r="T18" i="113" s="1"/>
  <c r="S17" i="113"/>
  <c r="R17" i="113"/>
  <c r="K17" i="113"/>
  <c r="C17" i="113" s="1"/>
  <c r="J17" i="113"/>
  <c r="B17" i="113" s="1"/>
  <c r="T17" i="113" s="1"/>
  <c r="S16" i="113"/>
  <c r="R16" i="113"/>
  <c r="K16" i="113"/>
  <c r="C16" i="113" s="1"/>
  <c r="J16" i="113"/>
  <c r="B16" i="113" s="1"/>
  <c r="S15" i="113"/>
  <c r="U15" i="113" s="1"/>
  <c r="R15" i="113"/>
  <c r="K15" i="113"/>
  <c r="J15" i="113"/>
  <c r="C15" i="113"/>
  <c r="B15" i="113"/>
  <c r="T15" i="113" s="1"/>
  <c r="S14" i="113"/>
  <c r="R14" i="113"/>
  <c r="K14" i="113"/>
  <c r="J14" i="113"/>
  <c r="B14" i="113" s="1"/>
  <c r="T14" i="113" s="1"/>
  <c r="S13" i="113"/>
  <c r="U13" i="113" s="1"/>
  <c r="R13" i="113"/>
  <c r="T13" i="113" s="1"/>
  <c r="K13" i="113"/>
  <c r="J13" i="113"/>
  <c r="B13" i="113" s="1"/>
  <c r="C13" i="113"/>
  <c r="S12" i="113"/>
  <c r="U12" i="113" s="1"/>
  <c r="R12" i="113"/>
  <c r="K12" i="113"/>
  <c r="J12" i="113"/>
  <c r="C12" i="113"/>
  <c r="B12" i="113"/>
  <c r="T12" i="113" s="1"/>
  <c r="S11" i="113"/>
  <c r="R11" i="113"/>
  <c r="K11" i="113"/>
  <c r="J11" i="113"/>
  <c r="B11" i="113" s="1"/>
  <c r="T11" i="113" s="1"/>
  <c r="S10" i="113"/>
  <c r="U10" i="113" s="1"/>
  <c r="R10" i="113"/>
  <c r="K10" i="113"/>
  <c r="J10" i="113"/>
  <c r="B10" i="113" s="1"/>
  <c r="C10" i="113"/>
  <c r="S9" i="113"/>
  <c r="U9" i="113" s="1"/>
  <c r="R9" i="113"/>
  <c r="K9" i="113"/>
  <c r="J9" i="113"/>
  <c r="C9" i="113"/>
  <c r="B9" i="113"/>
  <c r="T9" i="113" s="1"/>
  <c r="S8" i="113"/>
  <c r="R8" i="113"/>
  <c r="K8" i="113"/>
  <c r="J8" i="113"/>
  <c r="B8" i="113" s="1"/>
  <c r="T8" i="113" s="1"/>
  <c r="S7" i="113"/>
  <c r="S33" i="113" s="1"/>
  <c r="R7" i="113"/>
  <c r="K7" i="113"/>
  <c r="J7" i="113"/>
  <c r="B7" i="113" s="1"/>
  <c r="C7" i="113"/>
  <c r="Q33" i="112"/>
  <c r="P33" i="112"/>
  <c r="O33" i="112"/>
  <c r="N33" i="112"/>
  <c r="M33" i="112"/>
  <c r="L33" i="112"/>
  <c r="I33" i="112"/>
  <c r="H33" i="112"/>
  <c r="G33" i="112"/>
  <c r="F33" i="112"/>
  <c r="E33" i="112"/>
  <c r="D33" i="112"/>
  <c r="S32" i="112"/>
  <c r="U32" i="112" s="1"/>
  <c r="R32" i="112"/>
  <c r="B32" i="112" s="1"/>
  <c r="K32" i="112"/>
  <c r="C32" i="112" s="1"/>
  <c r="J32" i="112"/>
  <c r="S31" i="112"/>
  <c r="R31" i="112"/>
  <c r="B31" i="112" s="1"/>
  <c r="K31" i="112"/>
  <c r="J31" i="112"/>
  <c r="S30" i="112"/>
  <c r="R30" i="112"/>
  <c r="K30" i="112"/>
  <c r="C30" i="112" s="1"/>
  <c r="U30" i="112" s="1"/>
  <c r="J30" i="112"/>
  <c r="S29" i="112"/>
  <c r="R29" i="112"/>
  <c r="B29" i="112" s="1"/>
  <c r="K29" i="112"/>
  <c r="C29" i="112" s="1"/>
  <c r="J29" i="112"/>
  <c r="S28" i="112"/>
  <c r="C28" i="112" s="1"/>
  <c r="U28" i="112" s="1"/>
  <c r="R28" i="112"/>
  <c r="K28" i="112"/>
  <c r="J28" i="112"/>
  <c r="S27" i="112"/>
  <c r="R27" i="112"/>
  <c r="K27" i="112"/>
  <c r="J27" i="112"/>
  <c r="S26" i="112"/>
  <c r="C26" i="112" s="1"/>
  <c r="R26" i="112"/>
  <c r="B26" i="112" s="1"/>
  <c r="S25" i="112"/>
  <c r="C25" i="112" s="1"/>
  <c r="R25" i="112"/>
  <c r="K25" i="112"/>
  <c r="J25" i="112"/>
  <c r="B25" i="112" s="1"/>
  <c r="T25" i="112" s="1"/>
  <c r="S24" i="112"/>
  <c r="R24" i="112"/>
  <c r="T24" i="112" s="1"/>
  <c r="K24" i="112"/>
  <c r="J24" i="112"/>
  <c r="B24" i="112" s="1"/>
  <c r="C24" i="112"/>
  <c r="U24" i="112" s="1"/>
  <c r="T23" i="112"/>
  <c r="S23" i="112"/>
  <c r="U23" i="112" s="1"/>
  <c r="R23" i="112"/>
  <c r="K23" i="112"/>
  <c r="C23" i="112" s="1"/>
  <c r="J23" i="112"/>
  <c r="B23" i="112"/>
  <c r="S22" i="112"/>
  <c r="R22" i="112"/>
  <c r="K22" i="112"/>
  <c r="J22" i="112"/>
  <c r="C22" i="112"/>
  <c r="S21" i="112"/>
  <c r="R21" i="112"/>
  <c r="K21" i="112"/>
  <c r="J21" i="112"/>
  <c r="B21" i="112" s="1"/>
  <c r="C21" i="112"/>
  <c r="U21" i="112" s="1"/>
  <c r="T20" i="112"/>
  <c r="S20" i="112"/>
  <c r="R20" i="112"/>
  <c r="K20" i="112"/>
  <c r="C20" i="112" s="1"/>
  <c r="J20" i="112"/>
  <c r="B20" i="112"/>
  <c r="S19" i="112"/>
  <c r="R19" i="112"/>
  <c r="K19" i="112"/>
  <c r="J19" i="112"/>
  <c r="B19" i="112" s="1"/>
  <c r="T19" i="112" s="1"/>
  <c r="C19" i="112"/>
  <c r="S18" i="112"/>
  <c r="R18" i="112"/>
  <c r="K18" i="112"/>
  <c r="J18" i="112"/>
  <c r="B18" i="112" s="1"/>
  <c r="C18" i="112"/>
  <c r="U18" i="112" s="1"/>
  <c r="T17" i="112"/>
  <c r="S17" i="112"/>
  <c r="R17" i="112"/>
  <c r="K17" i="112"/>
  <c r="C17" i="112" s="1"/>
  <c r="J17" i="112"/>
  <c r="B17" i="112"/>
  <c r="S16" i="112"/>
  <c r="R16" i="112"/>
  <c r="K16" i="112"/>
  <c r="J16" i="112"/>
  <c r="B16" i="112" s="1"/>
  <c r="T16" i="112" s="1"/>
  <c r="S15" i="112"/>
  <c r="R15" i="112"/>
  <c r="T15" i="112" s="1"/>
  <c r="K15" i="112"/>
  <c r="J15" i="112"/>
  <c r="B15" i="112" s="1"/>
  <c r="C15" i="112"/>
  <c r="U15" i="112" s="1"/>
  <c r="T14" i="112"/>
  <c r="S14" i="112"/>
  <c r="R14" i="112"/>
  <c r="K14" i="112"/>
  <c r="C14" i="112" s="1"/>
  <c r="J14" i="112"/>
  <c r="B14" i="112"/>
  <c r="S13" i="112"/>
  <c r="C13" i="112" s="1"/>
  <c r="R13" i="112"/>
  <c r="K13" i="112"/>
  <c r="J13" i="112"/>
  <c r="B13" i="112" s="1"/>
  <c r="T13" i="112" s="1"/>
  <c r="S12" i="112"/>
  <c r="R12" i="112"/>
  <c r="K12" i="112"/>
  <c r="J12" i="112"/>
  <c r="B12" i="112" s="1"/>
  <c r="C12" i="112"/>
  <c r="U12" i="112" s="1"/>
  <c r="T11" i="112"/>
  <c r="S11" i="112"/>
  <c r="R11" i="112"/>
  <c r="K11" i="112"/>
  <c r="C11" i="112" s="1"/>
  <c r="J11" i="112"/>
  <c r="B11" i="112"/>
  <c r="S10" i="112"/>
  <c r="U10" i="112" s="1"/>
  <c r="R10" i="112"/>
  <c r="K10" i="112"/>
  <c r="J10" i="112"/>
  <c r="B10" i="112" s="1"/>
  <c r="T10" i="112" s="1"/>
  <c r="C10" i="112"/>
  <c r="S9" i="112"/>
  <c r="R9" i="112"/>
  <c r="K9" i="112"/>
  <c r="J9" i="112"/>
  <c r="B9" i="112" s="1"/>
  <c r="C9" i="112"/>
  <c r="U9" i="112" s="1"/>
  <c r="T8" i="112"/>
  <c r="S8" i="112"/>
  <c r="U8" i="112" s="1"/>
  <c r="R8" i="112"/>
  <c r="K8" i="112"/>
  <c r="C8" i="112" s="1"/>
  <c r="J8" i="112"/>
  <c r="B8" i="112"/>
  <c r="S7" i="112"/>
  <c r="R7" i="112"/>
  <c r="K7" i="112"/>
  <c r="J7" i="112"/>
  <c r="B7" i="112" s="1"/>
  <c r="C7" i="112"/>
  <c r="Q33" i="111"/>
  <c r="P33" i="111"/>
  <c r="O33" i="111"/>
  <c r="N33" i="111"/>
  <c r="M33" i="111"/>
  <c r="L33" i="111"/>
  <c r="I33" i="111"/>
  <c r="H33" i="111"/>
  <c r="G33" i="111"/>
  <c r="F33" i="111"/>
  <c r="E33" i="111"/>
  <c r="D33" i="111"/>
  <c r="S32" i="111"/>
  <c r="U32" i="111" s="1"/>
  <c r="R32" i="111"/>
  <c r="K32" i="111"/>
  <c r="J32" i="111"/>
  <c r="B32" i="111" s="1"/>
  <c r="C32" i="111"/>
  <c r="S31" i="111"/>
  <c r="R31" i="111"/>
  <c r="K31" i="111"/>
  <c r="J31" i="111"/>
  <c r="B31" i="111" s="1"/>
  <c r="C31" i="111"/>
  <c r="S30" i="111"/>
  <c r="R30" i="111"/>
  <c r="T30" i="111" s="1"/>
  <c r="K30" i="111"/>
  <c r="J30" i="111"/>
  <c r="B30" i="111"/>
  <c r="S29" i="111"/>
  <c r="U29" i="111" s="1"/>
  <c r="R29" i="111"/>
  <c r="B29" i="111" s="1"/>
  <c r="K29" i="111"/>
  <c r="J29" i="111"/>
  <c r="C29" i="111"/>
  <c r="S28" i="111"/>
  <c r="R28" i="111"/>
  <c r="K28" i="111"/>
  <c r="J28" i="111"/>
  <c r="B28" i="111"/>
  <c r="S27" i="111"/>
  <c r="R27" i="111"/>
  <c r="K27" i="111"/>
  <c r="C27" i="111" s="1"/>
  <c r="J27" i="111"/>
  <c r="B27" i="111"/>
  <c r="S26" i="111"/>
  <c r="C26" i="111" s="1"/>
  <c r="R26" i="111"/>
  <c r="B26" i="111" s="1"/>
  <c r="S25" i="111"/>
  <c r="R25" i="111"/>
  <c r="K25" i="111"/>
  <c r="J25" i="111"/>
  <c r="S24" i="111"/>
  <c r="R24" i="111"/>
  <c r="K24" i="111"/>
  <c r="C24" i="111" s="1"/>
  <c r="J24" i="111"/>
  <c r="B24" i="111" s="1"/>
  <c r="T24" i="111" s="1"/>
  <c r="U23" i="111"/>
  <c r="S23" i="111"/>
  <c r="R23" i="111"/>
  <c r="T23" i="111" s="1"/>
  <c r="K23" i="111"/>
  <c r="J23" i="111"/>
  <c r="B23" i="111" s="1"/>
  <c r="C23" i="111"/>
  <c r="S22" i="111"/>
  <c r="R22" i="111"/>
  <c r="K22" i="111"/>
  <c r="J22" i="111"/>
  <c r="S21" i="111"/>
  <c r="R21" i="111"/>
  <c r="K21" i="111"/>
  <c r="C21" i="111" s="1"/>
  <c r="J21" i="111"/>
  <c r="B21" i="111" s="1"/>
  <c r="T21" i="111" s="1"/>
  <c r="U20" i="111"/>
  <c r="S20" i="111"/>
  <c r="R20" i="111"/>
  <c r="K20" i="111"/>
  <c r="J20" i="111"/>
  <c r="B20" i="111" s="1"/>
  <c r="C20" i="111"/>
  <c r="T19" i="111"/>
  <c r="S19" i="111"/>
  <c r="R19" i="111"/>
  <c r="K19" i="111"/>
  <c r="C19" i="111" s="1"/>
  <c r="U19" i="111" s="1"/>
  <c r="J19" i="111"/>
  <c r="B19" i="111"/>
  <c r="S18" i="111"/>
  <c r="R18" i="111"/>
  <c r="K18" i="111"/>
  <c r="C18" i="111" s="1"/>
  <c r="J18" i="111"/>
  <c r="B18" i="111" s="1"/>
  <c r="T18" i="111" s="1"/>
  <c r="U17" i="111"/>
  <c r="S17" i="111"/>
  <c r="R17" i="111"/>
  <c r="K17" i="111"/>
  <c r="J17" i="111"/>
  <c r="B17" i="111" s="1"/>
  <c r="C17" i="111"/>
  <c r="T16" i="111"/>
  <c r="S16" i="111"/>
  <c r="R16" i="111"/>
  <c r="K16" i="111"/>
  <c r="C16" i="111" s="1"/>
  <c r="U16" i="111" s="1"/>
  <c r="J16" i="111"/>
  <c r="B16" i="111"/>
  <c r="S15" i="111"/>
  <c r="R15" i="111"/>
  <c r="K15" i="111"/>
  <c r="C15" i="111" s="1"/>
  <c r="J15" i="111"/>
  <c r="B15" i="111" s="1"/>
  <c r="T15" i="111" s="1"/>
  <c r="U14" i="111"/>
  <c r="S14" i="111"/>
  <c r="R14" i="111"/>
  <c r="T14" i="111" s="1"/>
  <c r="K14" i="111"/>
  <c r="J14" i="111"/>
  <c r="B14" i="111" s="1"/>
  <c r="C14" i="111"/>
  <c r="T13" i="111"/>
  <c r="S13" i="111"/>
  <c r="R13" i="111"/>
  <c r="K13" i="111"/>
  <c r="C13" i="111" s="1"/>
  <c r="U13" i="111" s="1"/>
  <c r="J13" i="111"/>
  <c r="B13" i="111"/>
  <c r="S12" i="111"/>
  <c r="R12" i="111"/>
  <c r="K12" i="111"/>
  <c r="C12" i="111" s="1"/>
  <c r="J12" i="111"/>
  <c r="B12" i="111" s="1"/>
  <c r="T12" i="111" s="1"/>
  <c r="U11" i="111"/>
  <c r="S11" i="111"/>
  <c r="R11" i="111"/>
  <c r="K11" i="111"/>
  <c r="J11" i="111"/>
  <c r="B11" i="111" s="1"/>
  <c r="C11" i="111"/>
  <c r="T10" i="111"/>
  <c r="S10" i="111"/>
  <c r="R10" i="111"/>
  <c r="K10" i="111"/>
  <c r="C10" i="111" s="1"/>
  <c r="U10" i="111" s="1"/>
  <c r="J10" i="111"/>
  <c r="B10" i="111"/>
  <c r="S9" i="111"/>
  <c r="R9" i="111"/>
  <c r="K9" i="111"/>
  <c r="C9" i="111" s="1"/>
  <c r="J9" i="111"/>
  <c r="B9" i="111" s="1"/>
  <c r="T9" i="111" s="1"/>
  <c r="U8" i="111"/>
  <c r="S8" i="111"/>
  <c r="R8" i="111"/>
  <c r="K8" i="111"/>
  <c r="J8" i="111"/>
  <c r="B8" i="111" s="1"/>
  <c r="C8" i="111"/>
  <c r="S7" i="111"/>
  <c r="R7" i="111"/>
  <c r="K7" i="111"/>
  <c r="C7" i="111" s="1"/>
  <c r="J7" i="111"/>
  <c r="Q33" i="110"/>
  <c r="P33" i="110"/>
  <c r="O33" i="110"/>
  <c r="N33" i="110"/>
  <c r="M33" i="110"/>
  <c r="L33" i="110"/>
  <c r="I33" i="110"/>
  <c r="H33" i="110"/>
  <c r="G33" i="110"/>
  <c r="F33" i="110"/>
  <c r="E33" i="110"/>
  <c r="D33" i="110"/>
  <c r="U32" i="110"/>
  <c r="S32" i="110"/>
  <c r="R32" i="110"/>
  <c r="K32" i="110"/>
  <c r="J32" i="110"/>
  <c r="B32" i="110" s="1"/>
  <c r="C32" i="110"/>
  <c r="S31" i="110"/>
  <c r="R31" i="110"/>
  <c r="K31" i="110"/>
  <c r="C31" i="110" s="1"/>
  <c r="U31" i="110" s="1"/>
  <c r="J31" i="110"/>
  <c r="B31" i="110" s="1"/>
  <c r="S30" i="110"/>
  <c r="U30" i="110" s="1"/>
  <c r="R30" i="110"/>
  <c r="B30" i="110" s="1"/>
  <c r="T30" i="110" s="1"/>
  <c r="K30" i="110"/>
  <c r="C30" i="110" s="1"/>
  <c r="J30" i="110"/>
  <c r="U29" i="110"/>
  <c r="S29" i="110"/>
  <c r="R29" i="110"/>
  <c r="T29" i="110" s="1"/>
  <c r="K29" i="110"/>
  <c r="J29" i="110"/>
  <c r="B29" i="110" s="1"/>
  <c r="C29" i="110"/>
  <c r="S28" i="110"/>
  <c r="R28" i="110"/>
  <c r="B28" i="110" s="1"/>
  <c r="K28" i="110"/>
  <c r="J28" i="110"/>
  <c r="S27" i="110"/>
  <c r="R27" i="110"/>
  <c r="K27" i="110"/>
  <c r="C27" i="110" s="1"/>
  <c r="J27" i="110"/>
  <c r="B27" i="110" s="1"/>
  <c r="S26" i="110"/>
  <c r="R26" i="110"/>
  <c r="C26" i="110"/>
  <c r="B26" i="110"/>
  <c r="S25" i="110"/>
  <c r="R25" i="110"/>
  <c r="K25" i="110"/>
  <c r="J25" i="110"/>
  <c r="B25" i="110" s="1"/>
  <c r="C25" i="110"/>
  <c r="S24" i="110"/>
  <c r="C24" i="110" s="1"/>
  <c r="R24" i="110"/>
  <c r="T24" i="110" s="1"/>
  <c r="K24" i="110"/>
  <c r="J24" i="110"/>
  <c r="B24" i="110"/>
  <c r="T23" i="110"/>
  <c r="S23" i="110"/>
  <c r="R23" i="110"/>
  <c r="K23" i="110"/>
  <c r="J23" i="110"/>
  <c r="B23" i="110"/>
  <c r="S22" i="110"/>
  <c r="R22" i="110"/>
  <c r="K22" i="110"/>
  <c r="J22" i="110"/>
  <c r="S21" i="110"/>
  <c r="R21" i="110"/>
  <c r="T21" i="110" s="1"/>
  <c r="K21" i="110"/>
  <c r="C21" i="110" s="1"/>
  <c r="J21" i="110"/>
  <c r="B21" i="110"/>
  <c r="T20" i="110"/>
  <c r="S20" i="110"/>
  <c r="R20" i="110"/>
  <c r="K20" i="110"/>
  <c r="J20" i="110"/>
  <c r="B20" i="110"/>
  <c r="S19" i="110"/>
  <c r="U19" i="110" s="1"/>
  <c r="R19" i="110"/>
  <c r="K19" i="110"/>
  <c r="J19" i="110"/>
  <c r="B19" i="110" s="1"/>
  <c r="C19" i="110"/>
  <c r="S18" i="110"/>
  <c r="R18" i="110"/>
  <c r="T18" i="110" s="1"/>
  <c r="K18" i="110"/>
  <c r="C18" i="110" s="1"/>
  <c r="J18" i="110"/>
  <c r="B18" i="110"/>
  <c r="T17" i="110"/>
  <c r="S17" i="110"/>
  <c r="R17" i="110"/>
  <c r="K17" i="110"/>
  <c r="J17" i="110"/>
  <c r="B17" i="110"/>
  <c r="S16" i="110"/>
  <c r="R16" i="110"/>
  <c r="K16" i="110"/>
  <c r="C16" i="110" s="1"/>
  <c r="J16" i="110"/>
  <c r="B16" i="110" s="1"/>
  <c r="S15" i="110"/>
  <c r="U15" i="110" s="1"/>
  <c r="R15" i="110"/>
  <c r="T15" i="110" s="1"/>
  <c r="K15" i="110"/>
  <c r="C15" i="110" s="1"/>
  <c r="J15" i="110"/>
  <c r="B15" i="110"/>
  <c r="T14" i="110"/>
  <c r="S14" i="110"/>
  <c r="R14" i="110"/>
  <c r="K14" i="110"/>
  <c r="J14" i="110"/>
  <c r="B14" i="110"/>
  <c r="S13" i="110"/>
  <c r="U13" i="110" s="1"/>
  <c r="R13" i="110"/>
  <c r="T13" i="110" s="1"/>
  <c r="K13" i="110"/>
  <c r="J13" i="110"/>
  <c r="B13" i="110" s="1"/>
  <c r="C13" i="110"/>
  <c r="S12" i="110"/>
  <c r="C12" i="110" s="1"/>
  <c r="R12" i="110"/>
  <c r="T12" i="110" s="1"/>
  <c r="K12" i="110"/>
  <c r="J12" i="110"/>
  <c r="B12" i="110"/>
  <c r="S11" i="110"/>
  <c r="R11" i="110"/>
  <c r="K11" i="110"/>
  <c r="J11" i="110"/>
  <c r="B11" i="110" s="1"/>
  <c r="T11" i="110" s="1"/>
  <c r="S10" i="110"/>
  <c r="U10" i="110" s="1"/>
  <c r="R10" i="110"/>
  <c r="K10" i="110"/>
  <c r="J10" i="110"/>
  <c r="B10" i="110" s="1"/>
  <c r="C10" i="110"/>
  <c r="S9" i="110"/>
  <c r="C9" i="110" s="1"/>
  <c r="R9" i="110"/>
  <c r="T9" i="110" s="1"/>
  <c r="K9" i="110"/>
  <c r="J9" i="110"/>
  <c r="B9" i="110"/>
  <c r="T8" i="110"/>
  <c r="S8" i="110"/>
  <c r="R8" i="110"/>
  <c r="K8" i="110"/>
  <c r="J8" i="110"/>
  <c r="B8" i="110"/>
  <c r="S7" i="110"/>
  <c r="R7" i="110"/>
  <c r="K7" i="110"/>
  <c r="J7" i="110"/>
  <c r="C7" i="110"/>
  <c r="U19" i="113" l="1"/>
  <c r="U25" i="113"/>
  <c r="B25" i="113"/>
  <c r="T25" i="113"/>
  <c r="U22" i="113"/>
  <c r="R33" i="113"/>
  <c r="B22" i="113"/>
  <c r="T22" i="113" s="1"/>
  <c r="U16" i="113"/>
  <c r="K33" i="113"/>
  <c r="T16" i="113"/>
  <c r="C27" i="112"/>
  <c r="U22" i="112"/>
  <c r="B22" i="112"/>
  <c r="T22" i="112" s="1"/>
  <c r="C31" i="112"/>
  <c r="U31" i="112" s="1"/>
  <c r="T31" i="112"/>
  <c r="B28" i="112"/>
  <c r="T28" i="112" s="1"/>
  <c r="B27" i="112"/>
  <c r="R33" i="112"/>
  <c r="U25" i="112"/>
  <c r="S33" i="112"/>
  <c r="U19" i="112"/>
  <c r="C16" i="112"/>
  <c r="U31" i="111"/>
  <c r="T31" i="111"/>
  <c r="C28" i="111"/>
  <c r="U28" i="111" s="1"/>
  <c r="T28" i="111"/>
  <c r="C25" i="111"/>
  <c r="U25" i="111" s="1"/>
  <c r="B25" i="111"/>
  <c r="T25" i="111" s="1"/>
  <c r="C22" i="111"/>
  <c r="U22" i="111" s="1"/>
  <c r="T22" i="111"/>
  <c r="B22" i="111"/>
  <c r="R33" i="111"/>
  <c r="B7" i="111"/>
  <c r="B33" i="111" s="1"/>
  <c r="T7" i="111"/>
  <c r="U16" i="110"/>
  <c r="T31" i="110"/>
  <c r="C28" i="110"/>
  <c r="U28" i="110" s="1"/>
  <c r="S33" i="110"/>
  <c r="T28" i="110"/>
  <c r="R33" i="110"/>
  <c r="U25" i="110"/>
  <c r="C22" i="110"/>
  <c r="U22" i="110" s="1"/>
  <c r="B22" i="110"/>
  <c r="T22" i="110"/>
  <c r="K33" i="110"/>
  <c r="B7" i="110"/>
  <c r="U17" i="113"/>
  <c r="T10" i="113"/>
  <c r="B33" i="113"/>
  <c r="T29" i="113"/>
  <c r="U14" i="113"/>
  <c r="U7" i="113"/>
  <c r="T7" i="113"/>
  <c r="T33" i="113" s="1"/>
  <c r="J33" i="113"/>
  <c r="C8" i="113"/>
  <c r="U8" i="113" s="1"/>
  <c r="C11" i="113"/>
  <c r="U11" i="113" s="1"/>
  <c r="C14" i="113"/>
  <c r="U20" i="112"/>
  <c r="T18" i="112"/>
  <c r="B33" i="112"/>
  <c r="T7" i="112"/>
  <c r="T33" i="112" s="1"/>
  <c r="U11" i="112"/>
  <c r="U14" i="112"/>
  <c r="T21" i="112"/>
  <c r="T12" i="112"/>
  <c r="U17" i="112"/>
  <c r="U29" i="112"/>
  <c r="U7" i="112"/>
  <c r="U33" i="112" s="1"/>
  <c r="U13" i="112"/>
  <c r="U16" i="112"/>
  <c r="K33" i="112"/>
  <c r="T29" i="112"/>
  <c r="T32" i="112"/>
  <c r="J33" i="112"/>
  <c r="T9" i="112"/>
  <c r="B30" i="112"/>
  <c r="T30" i="112" s="1"/>
  <c r="U12" i="111"/>
  <c r="U21" i="111"/>
  <c r="T17" i="111"/>
  <c r="U15" i="111"/>
  <c r="U24" i="111"/>
  <c r="T8" i="111"/>
  <c r="T33" i="111" s="1"/>
  <c r="T11" i="111"/>
  <c r="T20" i="111"/>
  <c r="C33" i="111"/>
  <c r="U7" i="111"/>
  <c r="U33" i="111" s="1"/>
  <c r="U9" i="111"/>
  <c r="U18" i="111"/>
  <c r="T32" i="111"/>
  <c r="K33" i="111"/>
  <c r="T29" i="111"/>
  <c r="J33" i="111"/>
  <c r="C30" i="111"/>
  <c r="U30" i="111" s="1"/>
  <c r="S33" i="111"/>
  <c r="T10" i="110"/>
  <c r="T19" i="110"/>
  <c r="U21" i="110"/>
  <c r="U8" i="110"/>
  <c r="B33" i="110"/>
  <c r="U11" i="110"/>
  <c r="T32" i="110"/>
  <c r="T16" i="110"/>
  <c r="U18" i="110"/>
  <c r="T25" i="110"/>
  <c r="J33" i="110"/>
  <c r="U7" i="110"/>
  <c r="T7" i="110"/>
  <c r="T33" i="110" s="1"/>
  <c r="C8" i="110"/>
  <c r="C11" i="110"/>
  <c r="C14" i="110"/>
  <c r="U14" i="110" s="1"/>
  <c r="C17" i="110"/>
  <c r="U17" i="110" s="1"/>
  <c r="C20" i="110"/>
  <c r="U20" i="110" s="1"/>
  <c r="C23" i="110"/>
  <c r="U23" i="110" s="1"/>
  <c r="U9" i="110"/>
  <c r="U12" i="110"/>
  <c r="U24" i="110"/>
  <c r="B7" i="109"/>
  <c r="Q33" i="109"/>
  <c r="P33" i="109"/>
  <c r="O33" i="109"/>
  <c r="N33" i="109"/>
  <c r="M33" i="109"/>
  <c r="L33" i="109"/>
  <c r="I33" i="109"/>
  <c r="H33" i="109"/>
  <c r="G33" i="109"/>
  <c r="F33" i="109"/>
  <c r="E33" i="109"/>
  <c r="D33" i="109"/>
  <c r="S32" i="109"/>
  <c r="R32" i="109"/>
  <c r="B32" i="109" s="1"/>
  <c r="K32" i="109"/>
  <c r="C32" i="109" s="1"/>
  <c r="J32" i="109"/>
  <c r="S31" i="109"/>
  <c r="R31" i="109"/>
  <c r="K31" i="109"/>
  <c r="C31" i="109" s="1"/>
  <c r="J31" i="109"/>
  <c r="J33" i="109" s="1"/>
  <c r="U30" i="109"/>
  <c r="S30" i="109"/>
  <c r="R30" i="109"/>
  <c r="K30" i="109"/>
  <c r="J30" i="109"/>
  <c r="C30" i="109"/>
  <c r="S29" i="109"/>
  <c r="U29" i="109" s="1"/>
  <c r="R29" i="109"/>
  <c r="B29" i="109" s="1"/>
  <c r="K29" i="109"/>
  <c r="C29" i="109" s="1"/>
  <c r="J29" i="109"/>
  <c r="S28" i="109"/>
  <c r="R28" i="109"/>
  <c r="K28" i="109"/>
  <c r="J28" i="109"/>
  <c r="C28" i="109"/>
  <c r="B28" i="109"/>
  <c r="S27" i="109"/>
  <c r="R27" i="109"/>
  <c r="K27" i="109"/>
  <c r="C27" i="109" s="1"/>
  <c r="J27" i="109"/>
  <c r="B27" i="109" s="1"/>
  <c r="S26" i="109"/>
  <c r="C26" i="109" s="1"/>
  <c r="R26" i="109"/>
  <c r="B26" i="109" s="1"/>
  <c r="S25" i="109"/>
  <c r="R25" i="109"/>
  <c r="K25" i="109"/>
  <c r="C25" i="109" s="1"/>
  <c r="J25" i="109"/>
  <c r="B25" i="109" s="1"/>
  <c r="T25" i="109" s="1"/>
  <c r="S24" i="109"/>
  <c r="R24" i="109"/>
  <c r="K24" i="109"/>
  <c r="J24" i="109"/>
  <c r="B24" i="109" s="1"/>
  <c r="C24" i="109"/>
  <c r="U24" i="109" s="1"/>
  <c r="T23" i="109"/>
  <c r="S23" i="109"/>
  <c r="R23" i="109"/>
  <c r="K23" i="109"/>
  <c r="C23" i="109" s="1"/>
  <c r="J23" i="109"/>
  <c r="B23" i="109"/>
  <c r="S22" i="109"/>
  <c r="C22" i="109" s="1"/>
  <c r="R22" i="109"/>
  <c r="K22" i="109"/>
  <c r="J22" i="109"/>
  <c r="S21" i="109"/>
  <c r="R21" i="109"/>
  <c r="K21" i="109"/>
  <c r="J21" i="109"/>
  <c r="B21" i="109" s="1"/>
  <c r="C21" i="109"/>
  <c r="U21" i="109" s="1"/>
  <c r="T20" i="109"/>
  <c r="S20" i="109"/>
  <c r="R20" i="109"/>
  <c r="K20" i="109"/>
  <c r="C20" i="109" s="1"/>
  <c r="J20" i="109"/>
  <c r="B20" i="109"/>
  <c r="S19" i="109"/>
  <c r="C19" i="109" s="1"/>
  <c r="R19" i="109"/>
  <c r="K19" i="109"/>
  <c r="J19" i="109"/>
  <c r="B19" i="109" s="1"/>
  <c r="T19" i="109" s="1"/>
  <c r="S18" i="109"/>
  <c r="R18" i="109"/>
  <c r="T18" i="109" s="1"/>
  <c r="K18" i="109"/>
  <c r="J18" i="109"/>
  <c r="B18" i="109" s="1"/>
  <c r="C18" i="109"/>
  <c r="U18" i="109" s="1"/>
  <c r="T17" i="109"/>
  <c r="S17" i="109"/>
  <c r="R17" i="109"/>
  <c r="K17" i="109"/>
  <c r="C17" i="109" s="1"/>
  <c r="J17" i="109"/>
  <c r="B17" i="109"/>
  <c r="S16" i="109"/>
  <c r="R16" i="109"/>
  <c r="K16" i="109"/>
  <c r="K33" i="109" s="1"/>
  <c r="J16" i="109"/>
  <c r="B16" i="109" s="1"/>
  <c r="T16" i="109" s="1"/>
  <c r="S15" i="109"/>
  <c r="R15" i="109"/>
  <c r="K15" i="109"/>
  <c r="J15" i="109"/>
  <c r="B15" i="109" s="1"/>
  <c r="C15" i="109"/>
  <c r="U15" i="109" s="1"/>
  <c r="T14" i="109"/>
  <c r="S14" i="109"/>
  <c r="U14" i="109" s="1"/>
  <c r="R14" i="109"/>
  <c r="K14" i="109"/>
  <c r="C14" i="109" s="1"/>
  <c r="J14" i="109"/>
  <c r="B14" i="109"/>
  <c r="S13" i="109"/>
  <c r="C13" i="109" s="1"/>
  <c r="R13" i="109"/>
  <c r="K13" i="109"/>
  <c r="J13" i="109"/>
  <c r="B13" i="109" s="1"/>
  <c r="T13" i="109" s="1"/>
  <c r="S12" i="109"/>
  <c r="R12" i="109"/>
  <c r="K12" i="109"/>
  <c r="J12" i="109"/>
  <c r="B12" i="109" s="1"/>
  <c r="C12" i="109"/>
  <c r="U12" i="109" s="1"/>
  <c r="T11" i="109"/>
  <c r="S11" i="109"/>
  <c r="R11" i="109"/>
  <c r="K11" i="109"/>
  <c r="C11" i="109" s="1"/>
  <c r="J11" i="109"/>
  <c r="B11" i="109"/>
  <c r="S10" i="109"/>
  <c r="U10" i="109" s="1"/>
  <c r="R10" i="109"/>
  <c r="K10" i="109"/>
  <c r="J10" i="109"/>
  <c r="B10" i="109" s="1"/>
  <c r="T10" i="109" s="1"/>
  <c r="C10" i="109"/>
  <c r="S9" i="109"/>
  <c r="R9" i="109"/>
  <c r="K9" i="109"/>
  <c r="J9" i="109"/>
  <c r="B9" i="109" s="1"/>
  <c r="C9" i="109"/>
  <c r="U9" i="109" s="1"/>
  <c r="T8" i="109"/>
  <c r="S8" i="109"/>
  <c r="R8" i="109"/>
  <c r="K8" i="109"/>
  <c r="C8" i="109" s="1"/>
  <c r="J8" i="109"/>
  <c r="B8" i="109"/>
  <c r="S7" i="109"/>
  <c r="R7" i="109"/>
  <c r="T7" i="109" s="1"/>
  <c r="T33" i="109" s="1"/>
  <c r="K7" i="109"/>
  <c r="J7" i="109"/>
  <c r="C7" i="109"/>
  <c r="C33" i="112" l="1"/>
  <c r="C33" i="110"/>
  <c r="U33" i="113"/>
  <c r="C33" i="113"/>
  <c r="U33" i="110"/>
  <c r="U31" i="109"/>
  <c r="B31" i="109"/>
  <c r="T31" i="109"/>
  <c r="U28" i="109"/>
  <c r="T28" i="109"/>
  <c r="U25" i="109"/>
  <c r="S33" i="109"/>
  <c r="B22" i="109"/>
  <c r="T22" i="109" s="1"/>
  <c r="C16" i="109"/>
  <c r="C33" i="109" s="1"/>
  <c r="R33" i="109"/>
  <c r="U11" i="109"/>
  <c r="U23" i="109"/>
  <c r="T21" i="109"/>
  <c r="T12" i="109"/>
  <c r="T24" i="109"/>
  <c r="U17" i="109"/>
  <c r="U32" i="109"/>
  <c r="U8" i="109"/>
  <c r="T15" i="109"/>
  <c r="U20" i="109"/>
  <c r="U19" i="109"/>
  <c r="T29" i="109"/>
  <c r="T32" i="109"/>
  <c r="U7" i="109"/>
  <c r="U13" i="109"/>
  <c r="U22" i="109"/>
  <c r="T9" i="109"/>
  <c r="B30" i="109"/>
  <c r="T30" i="109" s="1"/>
  <c r="B33" i="109" l="1"/>
  <c r="U16" i="109"/>
  <c r="U33" i="109"/>
  <c r="Q33" i="108" l="1"/>
  <c r="P33" i="108"/>
  <c r="O33" i="108"/>
  <c r="N33" i="108"/>
  <c r="M33" i="108"/>
  <c r="L33" i="108"/>
  <c r="I33" i="108"/>
  <c r="H33" i="108"/>
  <c r="G33" i="108"/>
  <c r="F33" i="108"/>
  <c r="E33" i="108"/>
  <c r="D33" i="108"/>
  <c r="U32" i="108"/>
  <c r="T32" i="108"/>
  <c r="S32" i="108"/>
  <c r="R32" i="108"/>
  <c r="K32" i="108"/>
  <c r="J32" i="108"/>
  <c r="C32" i="108"/>
  <c r="B32" i="108"/>
  <c r="S31" i="108"/>
  <c r="R31" i="108"/>
  <c r="K31" i="108"/>
  <c r="C31" i="108" s="1"/>
  <c r="J31" i="108"/>
  <c r="B31" i="108" s="1"/>
  <c r="T31" i="108" s="1"/>
  <c r="S30" i="108"/>
  <c r="U30" i="108" s="1"/>
  <c r="R30" i="108"/>
  <c r="K30" i="108"/>
  <c r="J30" i="108"/>
  <c r="B30" i="108" s="1"/>
  <c r="C30" i="108"/>
  <c r="U29" i="108"/>
  <c r="T29" i="108"/>
  <c r="S29" i="108"/>
  <c r="R29" i="108"/>
  <c r="K29" i="108"/>
  <c r="J29" i="108"/>
  <c r="C29" i="108"/>
  <c r="B29" i="108"/>
  <c r="S28" i="108"/>
  <c r="R28" i="108"/>
  <c r="K28" i="108"/>
  <c r="C28" i="108" s="1"/>
  <c r="J28" i="108"/>
  <c r="B28" i="108" s="1"/>
  <c r="T28" i="108" s="1"/>
  <c r="S27" i="108"/>
  <c r="R27" i="108"/>
  <c r="K27" i="108"/>
  <c r="C27" i="108" s="1"/>
  <c r="J27" i="108"/>
  <c r="B27" i="108" s="1"/>
  <c r="S26" i="108"/>
  <c r="R26" i="108"/>
  <c r="C26" i="108"/>
  <c r="B26" i="108"/>
  <c r="S25" i="108"/>
  <c r="R25" i="108"/>
  <c r="K25" i="108"/>
  <c r="J25" i="108"/>
  <c r="C25" i="108"/>
  <c r="B25" i="108"/>
  <c r="S24" i="108"/>
  <c r="R24" i="108"/>
  <c r="K24" i="108"/>
  <c r="J24" i="108"/>
  <c r="S23" i="108"/>
  <c r="U23" i="108" s="1"/>
  <c r="R23" i="108"/>
  <c r="T23" i="108" s="1"/>
  <c r="K23" i="108"/>
  <c r="J23" i="108"/>
  <c r="C23" i="108"/>
  <c r="B23" i="108"/>
  <c r="S22" i="108"/>
  <c r="R22" i="108"/>
  <c r="K22" i="108"/>
  <c r="J22" i="108"/>
  <c r="S21" i="108"/>
  <c r="C21" i="108" s="1"/>
  <c r="R21" i="108"/>
  <c r="K21" i="108"/>
  <c r="J21" i="108"/>
  <c r="S20" i="108"/>
  <c r="U20" i="108" s="1"/>
  <c r="R20" i="108"/>
  <c r="T20" i="108" s="1"/>
  <c r="K20" i="108"/>
  <c r="J20" i="108"/>
  <c r="C20" i="108"/>
  <c r="B20" i="108"/>
  <c r="S19" i="108"/>
  <c r="U19" i="108" s="1"/>
  <c r="R19" i="108"/>
  <c r="T19" i="108" s="1"/>
  <c r="K19" i="108"/>
  <c r="J19" i="108"/>
  <c r="C19" i="108"/>
  <c r="B19" i="108"/>
  <c r="S18" i="108"/>
  <c r="R18" i="108"/>
  <c r="K18" i="108"/>
  <c r="J18" i="108"/>
  <c r="S17" i="108"/>
  <c r="U17" i="108" s="1"/>
  <c r="R17" i="108"/>
  <c r="T17" i="108" s="1"/>
  <c r="K17" i="108"/>
  <c r="J17" i="108"/>
  <c r="C17" i="108"/>
  <c r="B17" i="108"/>
  <c r="S16" i="108"/>
  <c r="R16" i="108"/>
  <c r="K16" i="108"/>
  <c r="J16" i="108"/>
  <c r="C16" i="108"/>
  <c r="B16" i="108"/>
  <c r="S15" i="108"/>
  <c r="C15" i="108" s="1"/>
  <c r="R15" i="108"/>
  <c r="K15" i="108"/>
  <c r="J15" i="108"/>
  <c r="S14" i="108"/>
  <c r="U14" i="108" s="1"/>
  <c r="R14" i="108"/>
  <c r="T14" i="108" s="1"/>
  <c r="K14" i="108"/>
  <c r="J14" i="108"/>
  <c r="C14" i="108"/>
  <c r="B14" i="108"/>
  <c r="S13" i="108"/>
  <c r="U13" i="108" s="1"/>
  <c r="R13" i="108"/>
  <c r="T13" i="108" s="1"/>
  <c r="K13" i="108"/>
  <c r="J13" i="108"/>
  <c r="C13" i="108"/>
  <c r="B13" i="108"/>
  <c r="S12" i="108"/>
  <c r="C12" i="108" s="1"/>
  <c r="R12" i="108"/>
  <c r="K12" i="108"/>
  <c r="J12" i="108"/>
  <c r="S11" i="108"/>
  <c r="U11" i="108" s="1"/>
  <c r="R11" i="108"/>
  <c r="T11" i="108" s="1"/>
  <c r="K11" i="108"/>
  <c r="J11" i="108"/>
  <c r="C11" i="108"/>
  <c r="B11" i="108"/>
  <c r="S10" i="108"/>
  <c r="U10" i="108" s="1"/>
  <c r="R10" i="108"/>
  <c r="T10" i="108" s="1"/>
  <c r="K10" i="108"/>
  <c r="J10" i="108"/>
  <c r="C10" i="108"/>
  <c r="B10" i="108"/>
  <c r="S9" i="108"/>
  <c r="R9" i="108"/>
  <c r="K9" i="108"/>
  <c r="J9" i="108"/>
  <c r="S8" i="108"/>
  <c r="S33" i="108" s="1"/>
  <c r="R8" i="108"/>
  <c r="T8" i="108" s="1"/>
  <c r="K8" i="108"/>
  <c r="J8" i="108"/>
  <c r="C8" i="108"/>
  <c r="B8" i="108"/>
  <c r="S7" i="108"/>
  <c r="R7" i="108"/>
  <c r="T7" i="108" s="1"/>
  <c r="T33" i="108" s="1"/>
  <c r="K7" i="108"/>
  <c r="J7" i="108"/>
  <c r="C7" i="108"/>
  <c r="J33" i="108" l="1"/>
  <c r="U25" i="108"/>
  <c r="T25" i="108"/>
  <c r="C22" i="108"/>
  <c r="U22" i="108" s="1"/>
  <c r="B22" i="108"/>
  <c r="T22" i="108" s="1"/>
  <c r="K33" i="108"/>
  <c r="U16" i="108"/>
  <c r="T16" i="108"/>
  <c r="U7" i="108"/>
  <c r="U31" i="108"/>
  <c r="T9" i="108"/>
  <c r="U9" i="108"/>
  <c r="U33" i="108"/>
  <c r="T12" i="108"/>
  <c r="T21" i="108"/>
  <c r="U28" i="108"/>
  <c r="T30" i="108"/>
  <c r="U12" i="108"/>
  <c r="U15" i="108"/>
  <c r="U21" i="108"/>
  <c r="R33" i="108"/>
  <c r="B12" i="108"/>
  <c r="B33" i="108" s="1"/>
  <c r="B15" i="108"/>
  <c r="T15" i="108" s="1"/>
  <c r="B18" i="108"/>
  <c r="T18" i="108" s="1"/>
  <c r="C18" i="108"/>
  <c r="U18" i="108" s="1"/>
  <c r="C24" i="108"/>
  <c r="U24" i="108" s="1"/>
  <c r="U8" i="108"/>
  <c r="B9" i="108"/>
  <c r="B21" i="108"/>
  <c r="B24" i="108"/>
  <c r="T24" i="108" s="1"/>
  <c r="C9" i="108"/>
  <c r="C33" i="108" s="1"/>
  <c r="C27" i="105"/>
  <c r="B27" i="105"/>
  <c r="S27" i="105"/>
  <c r="R27" i="105"/>
  <c r="K27" i="105"/>
  <c r="J27" i="105"/>
  <c r="C26" i="105"/>
  <c r="B26" i="105"/>
  <c r="S26" i="105"/>
  <c r="R26" i="105"/>
  <c r="Q33" i="105" l="1"/>
  <c r="P33" i="105"/>
  <c r="O33" i="105"/>
  <c r="N33" i="105"/>
  <c r="M33" i="105"/>
  <c r="L33" i="105"/>
  <c r="I33" i="105"/>
  <c r="H33" i="105"/>
  <c r="G33" i="105"/>
  <c r="F33" i="105"/>
  <c r="E33" i="105"/>
  <c r="D33" i="105"/>
  <c r="S32" i="105"/>
  <c r="C32" i="105" s="1"/>
  <c r="U32" i="105" s="1"/>
  <c r="R32" i="105"/>
  <c r="B32" i="105" s="1"/>
  <c r="T32" i="105" s="1"/>
  <c r="K32" i="105"/>
  <c r="J32" i="105"/>
  <c r="S31" i="105"/>
  <c r="R31" i="105"/>
  <c r="K31" i="105"/>
  <c r="C31" i="105" s="1"/>
  <c r="J31" i="105"/>
  <c r="B31" i="105" s="1"/>
  <c r="S30" i="105"/>
  <c r="R30" i="105"/>
  <c r="K30" i="105"/>
  <c r="J30" i="105"/>
  <c r="S29" i="105"/>
  <c r="C29" i="105" s="1"/>
  <c r="U29" i="105" s="1"/>
  <c r="R29" i="105"/>
  <c r="B29" i="105" s="1"/>
  <c r="K29" i="105"/>
  <c r="J29" i="105"/>
  <c r="S28" i="105"/>
  <c r="R28" i="105"/>
  <c r="K28" i="105"/>
  <c r="J28" i="105"/>
  <c r="B28" i="105" s="1"/>
  <c r="S25" i="105"/>
  <c r="R25" i="105"/>
  <c r="K25" i="105"/>
  <c r="J25" i="105"/>
  <c r="S24" i="105"/>
  <c r="R24" i="105"/>
  <c r="K24" i="105"/>
  <c r="J24" i="105"/>
  <c r="S23" i="105"/>
  <c r="R23" i="105"/>
  <c r="K23" i="105"/>
  <c r="C23" i="105" s="1"/>
  <c r="J23" i="105"/>
  <c r="B23" i="105" s="1"/>
  <c r="S22" i="105"/>
  <c r="R22" i="105"/>
  <c r="K22" i="105"/>
  <c r="J22" i="105"/>
  <c r="S21" i="105"/>
  <c r="C21" i="105" s="1"/>
  <c r="U21" i="105" s="1"/>
  <c r="R21" i="105"/>
  <c r="B21" i="105" s="1"/>
  <c r="K21" i="105"/>
  <c r="J21" i="105"/>
  <c r="S20" i="105"/>
  <c r="R20" i="105"/>
  <c r="K20" i="105"/>
  <c r="C20" i="105" s="1"/>
  <c r="J20" i="105"/>
  <c r="B20" i="105" s="1"/>
  <c r="S19" i="105"/>
  <c r="R19" i="105"/>
  <c r="K19" i="105"/>
  <c r="J19" i="105"/>
  <c r="S18" i="105"/>
  <c r="R18" i="105"/>
  <c r="K18" i="105"/>
  <c r="J18" i="105"/>
  <c r="S17" i="105"/>
  <c r="R17" i="105"/>
  <c r="T17" i="105" s="1"/>
  <c r="K17" i="105"/>
  <c r="C17" i="105" s="1"/>
  <c r="J17" i="105"/>
  <c r="B17" i="105"/>
  <c r="S16" i="105"/>
  <c r="R16" i="105"/>
  <c r="K16" i="105"/>
  <c r="J16" i="105"/>
  <c r="S15" i="105"/>
  <c r="R15" i="105"/>
  <c r="K15" i="105"/>
  <c r="J15" i="105"/>
  <c r="S14" i="105"/>
  <c r="R14" i="105"/>
  <c r="T14" i="105" s="1"/>
  <c r="K14" i="105"/>
  <c r="C14" i="105" s="1"/>
  <c r="J14" i="105"/>
  <c r="B14" i="105"/>
  <c r="S13" i="105"/>
  <c r="R13" i="105"/>
  <c r="K13" i="105"/>
  <c r="J13" i="105"/>
  <c r="S12" i="105"/>
  <c r="C12" i="105" s="1"/>
  <c r="U12" i="105" s="1"/>
  <c r="R12" i="105"/>
  <c r="B12" i="105" s="1"/>
  <c r="K12" i="105"/>
  <c r="J12" i="105"/>
  <c r="S11" i="105"/>
  <c r="R11" i="105"/>
  <c r="K11" i="105"/>
  <c r="C11" i="105" s="1"/>
  <c r="J11" i="105"/>
  <c r="B11" i="105" s="1"/>
  <c r="S10" i="105"/>
  <c r="U10" i="105" s="1"/>
  <c r="R10" i="105"/>
  <c r="K10" i="105"/>
  <c r="J10" i="105"/>
  <c r="C10" i="105"/>
  <c r="S9" i="105"/>
  <c r="C9" i="105" s="1"/>
  <c r="U9" i="105" s="1"/>
  <c r="R9" i="105"/>
  <c r="K9" i="105"/>
  <c r="J9" i="105"/>
  <c r="S8" i="105"/>
  <c r="R8" i="105"/>
  <c r="T8" i="105" s="1"/>
  <c r="K8" i="105"/>
  <c r="J8" i="105"/>
  <c r="B8" i="105"/>
  <c r="S7" i="105"/>
  <c r="U7" i="105" s="1"/>
  <c r="R7" i="105"/>
  <c r="K7" i="105"/>
  <c r="J7" i="105"/>
  <c r="C7" i="105"/>
  <c r="S31" i="103"/>
  <c r="R31" i="103"/>
  <c r="K31" i="103"/>
  <c r="C31" i="103" s="1"/>
  <c r="J31" i="103"/>
  <c r="B31" i="103" s="1"/>
  <c r="S30" i="103"/>
  <c r="R30" i="103"/>
  <c r="K30" i="103"/>
  <c r="C30" i="103" s="1"/>
  <c r="J30" i="103"/>
  <c r="B30" i="103" s="1"/>
  <c r="S28" i="103"/>
  <c r="R28" i="103"/>
  <c r="K28" i="103"/>
  <c r="J28" i="103"/>
  <c r="J25" i="103"/>
  <c r="K25" i="103"/>
  <c r="R25" i="103"/>
  <c r="S25" i="103"/>
  <c r="C28" i="103" l="1"/>
  <c r="C24" i="105"/>
  <c r="U24" i="105" s="1"/>
  <c r="B24" i="105"/>
  <c r="T24" i="105" s="1"/>
  <c r="C15" i="105"/>
  <c r="U15" i="105" s="1"/>
  <c r="B15" i="105"/>
  <c r="T15" i="105" s="1"/>
  <c r="T11" i="105"/>
  <c r="J33" i="105"/>
  <c r="C28" i="105"/>
  <c r="U28" i="105" s="1"/>
  <c r="R33" i="105"/>
  <c r="C18" i="105"/>
  <c r="U18" i="105" s="1"/>
  <c r="K33" i="105"/>
  <c r="T25" i="105"/>
  <c r="U30" i="105"/>
  <c r="U14" i="105"/>
  <c r="T23" i="105"/>
  <c r="T31" i="105"/>
  <c r="U11" i="105"/>
  <c r="T9" i="105"/>
  <c r="T20" i="105"/>
  <c r="T28" i="105"/>
  <c r="U17" i="105"/>
  <c r="U20" i="105"/>
  <c r="U23" i="105"/>
  <c r="U31" i="105"/>
  <c r="U8" i="105"/>
  <c r="U33" i="105" s="1"/>
  <c r="C8" i="105"/>
  <c r="T29" i="105"/>
  <c r="T12" i="105"/>
  <c r="T21" i="105"/>
  <c r="B13" i="105"/>
  <c r="T13" i="105" s="1"/>
  <c r="B22" i="105"/>
  <c r="T22" i="105" s="1"/>
  <c r="B30" i="105"/>
  <c r="T30" i="105" s="1"/>
  <c r="C13" i="105"/>
  <c r="U13" i="105" s="1"/>
  <c r="C16" i="105"/>
  <c r="U16" i="105" s="1"/>
  <c r="C19" i="105"/>
  <c r="U19" i="105" s="1"/>
  <c r="C22" i="105"/>
  <c r="U22" i="105" s="1"/>
  <c r="C25" i="105"/>
  <c r="U25" i="105" s="1"/>
  <c r="C30" i="105"/>
  <c r="B16" i="105"/>
  <c r="T16" i="105" s="1"/>
  <c r="B7" i="105"/>
  <c r="T7" i="105" s="1"/>
  <c r="T33" i="105" s="1"/>
  <c r="B10" i="105"/>
  <c r="T10" i="105" s="1"/>
  <c r="B19" i="105"/>
  <c r="T19" i="105" s="1"/>
  <c r="B25" i="105"/>
  <c r="B9" i="105"/>
  <c r="B18" i="105"/>
  <c r="T18" i="105" s="1"/>
  <c r="S33" i="105"/>
  <c r="T31" i="103"/>
  <c r="U31" i="103"/>
  <c r="T30" i="103"/>
  <c r="U30" i="103"/>
  <c r="T28" i="103"/>
  <c r="U28" i="103"/>
  <c r="C25" i="103"/>
  <c r="U25" i="103" s="1"/>
  <c r="T25" i="103"/>
  <c r="Q33" i="103"/>
  <c r="P33" i="103"/>
  <c r="O33" i="103"/>
  <c r="N33" i="103"/>
  <c r="M33" i="103"/>
  <c r="L33" i="103"/>
  <c r="I33" i="103"/>
  <c r="H33" i="103"/>
  <c r="G33" i="103"/>
  <c r="F33" i="103"/>
  <c r="E33" i="103"/>
  <c r="D33" i="103"/>
  <c r="S32" i="103"/>
  <c r="R32" i="103"/>
  <c r="K32" i="103"/>
  <c r="J32" i="103"/>
  <c r="S29" i="103"/>
  <c r="R29" i="103"/>
  <c r="K29" i="103"/>
  <c r="J29" i="103"/>
  <c r="S24" i="103"/>
  <c r="R24" i="103"/>
  <c r="K24" i="103"/>
  <c r="J24" i="103"/>
  <c r="S23" i="103"/>
  <c r="R23" i="103"/>
  <c r="K23" i="103"/>
  <c r="J23" i="103"/>
  <c r="S22" i="103"/>
  <c r="R22" i="103"/>
  <c r="K22" i="103"/>
  <c r="J22" i="103"/>
  <c r="S21" i="103"/>
  <c r="R21" i="103"/>
  <c r="K21" i="103"/>
  <c r="J21" i="103"/>
  <c r="S20" i="103"/>
  <c r="R20" i="103"/>
  <c r="K20" i="103"/>
  <c r="C20" i="103" s="1"/>
  <c r="J20" i="103"/>
  <c r="S19" i="103"/>
  <c r="R19" i="103"/>
  <c r="K19" i="103"/>
  <c r="J19" i="103"/>
  <c r="S18" i="103"/>
  <c r="R18" i="103"/>
  <c r="K18" i="103"/>
  <c r="J18" i="103"/>
  <c r="S17" i="103"/>
  <c r="R17" i="103"/>
  <c r="K17" i="103"/>
  <c r="J17" i="103"/>
  <c r="B17" i="103" s="1"/>
  <c r="S16" i="103"/>
  <c r="R16" i="103"/>
  <c r="K16" i="103"/>
  <c r="J16" i="103"/>
  <c r="B16" i="103" s="1"/>
  <c r="S15" i="103"/>
  <c r="R15" i="103"/>
  <c r="K15" i="103"/>
  <c r="J15" i="103"/>
  <c r="S14" i="103"/>
  <c r="R14" i="103"/>
  <c r="K14" i="103"/>
  <c r="C14" i="103" s="1"/>
  <c r="J14" i="103"/>
  <c r="S13" i="103"/>
  <c r="R13" i="103"/>
  <c r="K13" i="103"/>
  <c r="C13" i="103" s="1"/>
  <c r="J13" i="103"/>
  <c r="B13" i="103" s="1"/>
  <c r="S12" i="103"/>
  <c r="R12" i="103"/>
  <c r="K12" i="103"/>
  <c r="J12" i="103"/>
  <c r="S11" i="103"/>
  <c r="R11" i="103"/>
  <c r="K11" i="103"/>
  <c r="J11" i="103"/>
  <c r="S10" i="103"/>
  <c r="R10" i="103"/>
  <c r="K10" i="103"/>
  <c r="C10" i="103" s="1"/>
  <c r="J10" i="103"/>
  <c r="B10" i="103" s="1"/>
  <c r="S9" i="103"/>
  <c r="R9" i="103"/>
  <c r="K9" i="103"/>
  <c r="J9" i="103"/>
  <c r="S8" i="103"/>
  <c r="R8" i="103"/>
  <c r="K8" i="103"/>
  <c r="J8" i="103"/>
  <c r="S7" i="103"/>
  <c r="R7" i="103"/>
  <c r="K7" i="103"/>
  <c r="C7" i="103" s="1"/>
  <c r="J7" i="103"/>
  <c r="C33" i="105" l="1"/>
  <c r="B33" i="105"/>
  <c r="C32" i="103"/>
  <c r="B8" i="103"/>
  <c r="T8" i="103" s="1"/>
  <c r="T11" i="103"/>
  <c r="B9" i="103"/>
  <c r="B12" i="103"/>
  <c r="B23" i="103"/>
  <c r="T23" i="103" s="1"/>
  <c r="C12" i="103"/>
  <c r="U12" i="103" s="1"/>
  <c r="C8" i="103"/>
  <c r="U8" i="103" s="1"/>
  <c r="T22" i="103"/>
  <c r="C18" i="103"/>
  <c r="U18" i="103" s="1"/>
  <c r="C16" i="103"/>
  <c r="U16" i="103" s="1"/>
  <c r="C11" i="103"/>
  <c r="U11" i="103" s="1"/>
  <c r="B14" i="103"/>
  <c r="C29" i="103"/>
  <c r="U29" i="103" s="1"/>
  <c r="C17" i="103"/>
  <c r="U17" i="103" s="1"/>
  <c r="B20" i="103"/>
  <c r="T20" i="103" s="1"/>
  <c r="T7" i="103"/>
  <c r="T33" i="103" s="1"/>
  <c r="B32" i="103"/>
  <c r="T32" i="103" s="1"/>
  <c r="C22" i="103"/>
  <c r="U22" i="103" s="1"/>
  <c r="C9" i="103"/>
  <c r="U9" i="103" s="1"/>
  <c r="C23" i="103"/>
  <c r="U23" i="103" s="1"/>
  <c r="B21" i="103"/>
  <c r="T21" i="103" s="1"/>
  <c r="T24" i="103"/>
  <c r="T19" i="103"/>
  <c r="T16" i="103"/>
  <c r="C19" i="103"/>
  <c r="U19" i="103" s="1"/>
  <c r="C15" i="103"/>
  <c r="U15" i="103" s="1"/>
  <c r="C21" i="103"/>
  <c r="U21" i="103" s="1"/>
  <c r="T12" i="103"/>
  <c r="U24" i="103"/>
  <c r="T17" i="103"/>
  <c r="U13" i="103"/>
  <c r="T9" i="103"/>
  <c r="T18" i="103"/>
  <c r="U10" i="103"/>
  <c r="U14" i="103"/>
  <c r="U20" i="103"/>
  <c r="U32" i="103"/>
  <c r="B29" i="103"/>
  <c r="T29" i="103" s="1"/>
  <c r="R33" i="103"/>
  <c r="S33" i="103"/>
  <c r="T10" i="103"/>
  <c r="T15" i="103"/>
  <c r="T13" i="103"/>
  <c r="K33" i="103"/>
  <c r="J33" i="103"/>
  <c r="U7" i="103"/>
  <c r="U33" i="103" l="1"/>
  <c r="B33" i="103"/>
  <c r="T14" i="103"/>
  <c r="C33" i="103"/>
  <c r="T11" i="122"/>
  <c r="B33" i="122"/>
</calcChain>
</file>

<file path=xl/sharedStrings.xml><?xml version="1.0" encoding="utf-8"?>
<sst xmlns="http://schemas.openxmlformats.org/spreadsheetml/2006/main" count="960" uniqueCount="68">
  <si>
    <t>через ЕПГУ</t>
  </si>
  <si>
    <t>через РПГУ</t>
  </si>
  <si>
    <t>через сайт ведомства\организации</t>
  </si>
  <si>
    <t>кол-во заявлений</t>
  </si>
  <si>
    <t>кол-во положительных решений</t>
  </si>
  <si>
    <t>всего</t>
  </si>
  <si>
    <t>из них количество положительных решений по ним</t>
  </si>
  <si>
    <t>Наименование муниципальной услуги органа местного самоуправления</t>
  </si>
  <si>
    <t>ИТОГО по услугам</t>
  </si>
  <si>
    <t>посредством личных обращений</t>
  </si>
  <si>
    <r>
      <t xml:space="preserve">кол-во принятых заявлений </t>
    </r>
    <r>
      <rPr>
        <b/>
        <sz val="10"/>
        <color indexed="8"/>
        <rFont val="Times New Roman"/>
        <family val="1"/>
        <charset val="204"/>
      </rPr>
      <t>через МФЦ</t>
    </r>
  </si>
  <si>
    <r>
      <rPr>
        <b/>
        <sz val="10"/>
        <color indexed="8"/>
        <rFont val="Times New Roman"/>
        <family val="1"/>
        <charset val="204"/>
      </rPr>
      <t xml:space="preserve">иным способом   </t>
    </r>
    <r>
      <rPr>
        <sz val="10"/>
        <color indexed="8"/>
        <rFont val="Times New Roman"/>
        <family val="1"/>
        <charset val="204"/>
      </rPr>
      <t xml:space="preserve">               (по электронной почте, VipNet, почтой, телефону)</t>
    </r>
  </si>
  <si>
    <t>из них:</t>
  </si>
  <si>
    <t>из них в электронном виде:</t>
  </si>
  <si>
    <r>
      <t xml:space="preserve"> </t>
    </r>
    <r>
      <rPr>
        <b/>
        <sz val="12"/>
        <color indexed="8"/>
        <rFont val="Times New Roman"/>
        <family val="1"/>
        <charset val="204"/>
      </rPr>
      <t xml:space="preserve">количество принятых заявлений </t>
    </r>
  </si>
  <si>
    <t xml:space="preserve">ВСЕГО </t>
  </si>
  <si>
    <t>кол-во заявлений (сумма граф 5+7+9)</t>
  </si>
  <si>
    <t>кол-во положительных решений (сумма граф 6+8+10)</t>
  </si>
  <si>
    <t>из них кол-во положительных решений по заявлениям (сумма граф 12+20)</t>
  </si>
  <si>
    <t>ВСЕГО (сумма граф 11+19)</t>
  </si>
  <si>
    <t>кол-во заявлений (сумма граф 13+15+17)</t>
  </si>
  <si>
    <t>кол-во положительных решений по ним(сумма граф 14+16+18)</t>
  </si>
  <si>
    <r>
      <rPr>
        <b/>
        <sz val="10"/>
        <color indexed="8"/>
        <rFont val="Times New Roman"/>
        <family val="1"/>
        <charset val="204"/>
      </rPr>
      <t>ДОЛЯ услуг, предоставленных в электронной форме %</t>
    </r>
    <r>
      <rPr>
        <sz val="10"/>
        <color indexed="8"/>
        <rFont val="Times New Roman"/>
        <family val="1"/>
        <charset val="204"/>
      </rPr>
      <t xml:space="preserve"> (графа19/графа3*100=%) (</t>
    </r>
    <r>
      <rPr>
        <b/>
        <i/>
        <sz val="10"/>
        <color indexed="8"/>
        <rFont val="Times New Roman"/>
        <family val="1"/>
        <charset val="204"/>
      </rPr>
      <t>показатель доли по Указу № 601 от 07.03.2012 г. Президента РФ</t>
    </r>
    <r>
      <rPr>
        <sz val="10"/>
        <color indexed="8"/>
        <rFont val="Times New Roman"/>
        <family val="1"/>
        <charset val="204"/>
      </rPr>
      <t>)</t>
    </r>
  </si>
  <si>
    <t>доля оказанных услуг в электрой форме %  (графа20/графа4*100=%)</t>
  </si>
  <si>
    <t>ВСЕГО                                              в электронном виде</t>
  </si>
  <si>
    <t>Передача гражданами в муниципальную  собственность приватизированных жилых помещений</t>
  </si>
  <si>
    <t>Предоставление разрешения на отклонение от предельных параметров разрешенного строительства, реконструкции объектов капитального строительства</t>
  </si>
  <si>
    <t>Выдача разрешения на установку некапитальных нестационарных сооружений, произведений монументально-декоративного искусства</t>
  </si>
  <si>
    <t>Предоставление информации о порядке предоставления жилищно-коммунальных услуг населению</t>
  </si>
  <si>
    <t>Предоставление информации об объектах недвижимого имущества, находящихся в муниципальной собственности и предназначенных для сдачи в аренду</t>
  </si>
  <si>
    <t>Предоставление информации пользователям автомобильных дорог общего пользования местного значения</t>
  </si>
  <si>
    <t>Выдача разрешения (согласия) нанимателю жилого помещения муниципального жилищного фонда на вселение других граждан в качестве членов семьи, проживающих совместно с нанимателем</t>
  </si>
  <si>
    <t>Признание садового дома жилым домом и жилого дома садовым домом</t>
  </si>
  <si>
    <t>Дача письменных разъяснений налогоплательщикам и налоговым агентам по вопросу применения нормативных правовых актов муниципального образования сельское поселение Перегребное о местных налогах и сборах</t>
  </si>
  <si>
    <t>Выдача разрешений на право вырубки зеленых насаждений</t>
  </si>
  <si>
    <t>Согласование проведения переустройства и (или) перепланировки помещения в многоквартирном доме</t>
  </si>
  <si>
    <t>Перевод жилого помещения в нежилое помещение и нежилого помещения в жилое помещение</t>
  </si>
  <si>
    <t>Признание помещения жилым помещением, жилого помещения непригодным для проживания, многоквартирного дома аварийным и подлежащим сносу или реконструкции</t>
  </si>
  <si>
    <t>Принятие на учет граждан в качестве, нуждающихся в жилых помещениях</t>
  </si>
  <si>
    <t>Присвоение адреса объекту адресации, изменение и аннулирование такого адреса</t>
  </si>
  <si>
    <t>Установка информационной вывески, согласование дизайн-проекта размещения вывески</t>
  </si>
  <si>
    <t>Выдача согласия и оформление документов по обмену жилыми помещениями по договорам социального найма</t>
  </si>
  <si>
    <t>Предоставление разрешения на условно разрешенный вид использования земельного участка или объекта капитального строительства</t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</si>
  <si>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январь 2023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</si>
  <si>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февраль 2023 год</t>
    </r>
  </si>
  <si>
    <t>Передача в собственность граждан занимаемых ими жилых помещений жилищного фонда (приватизация жилищного фонда)*</t>
  </si>
  <si>
    <t>Предоставление жилого помещения по договору социального найма*</t>
  </si>
  <si>
    <t>Предоставление разрешения на осуществление земляных работ*</t>
  </si>
  <si>
    <t>Передача в аренду, безвозмездное пользование имущества, находящегося в собственности муниципального образования, за исключением земельных участков и жилых помещений</t>
  </si>
  <si>
    <t>Выдача разрешений на выполнение авиационных работ, парашютных прыжков, демонстрационных полетов воздушных судов, полетов беспилотных летательных аппаратов, подъемов привязанных аэростатов над населенными пунктами, а также на посадку (взлет) на расположенные в границах населенных пунктов площадки, сведения о которых не опубликованы в документах аэронавигационной информации</t>
  </si>
  <si>
    <t>Уведомительная регистрация трудового договора, заключаемого между работником и работодателем – физическим лицом, не являющимся индивидуальным предпринимателем, изменений в трудовой договор, факта прекращения трудового договораналогах и сборах</t>
  </si>
  <si>
    <t xml:space="preserve">Совершение нотариальных действий, предусмотренных законодательством Российской Федерации, в случае отсутствия в поселении и расположенном на межселенной территории населенном пункте нотариуса </t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</si>
  <si>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март 2023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</si>
  <si>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1 квартал 2023 год</t>
    </r>
  </si>
  <si>
    <t>Предоставление информации об объектах учета, содержащейся в реестре муниципального имущества*</t>
  </si>
  <si>
    <t>Присвоение адреса объекту адресации, изменение и аннулирование такого адреса*</t>
  </si>
  <si>
    <t>Установка информационной вывески, согласование дизайн-проекта размещения вывески*</t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</si>
  <si>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апрель 2023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</si>
  <si>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май 2023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</si>
  <si>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июнь 2023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</si>
  <si>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1 полугодие 2023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</si>
  <si>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июль 2023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</si>
  <si>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август 2023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</si>
  <si>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сентябрь 2023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</si>
  <si>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октябрь 2023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</si>
  <si>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ноябрь 2023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</si>
  <si>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декабрь 2023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</si>
  <si>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 2023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</si>
</sst>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sz val="8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justify" vertical="center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1" fillId="8" borderId="1" xfId="0" applyFont="1" applyFill="1" applyBorder="1" applyAlignment="1">
      <alignment wrapText="1"/>
    </xf>
    <xf numFmtId="0" fontId="14" fillId="8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49" fontId="15" fillId="0" borderId="1" xfId="0" applyNumberFormat="1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wrapText="1"/>
    </xf>
    <xf numFmtId="49" fontId="15" fillId="9" borderId="1" xfId="0" applyNumberFormat="1" applyFont="1" applyFill="1" applyBorder="1" applyAlignment="1">
      <alignment horizontal="left" vertical="top" wrapText="1"/>
    </xf>
    <xf numFmtId="49" fontId="15" fillId="10" borderId="1" xfId="0" applyNumberFormat="1" applyFont="1" applyFill="1" applyBorder="1" applyAlignment="1">
      <alignment horizontal="left" vertical="top"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justify" vertical="center"/>
    </xf>
    <xf numFmtId="0" fontId="15" fillId="10" borderId="1" xfId="0" applyFont="1" applyFill="1" applyBorder="1" applyAlignment="1">
      <alignment horizontal="left" wrapText="1"/>
    </xf>
    <xf numFmtId="0" fontId="15" fillId="10" borderId="1" xfId="0" applyFont="1" applyFill="1" applyBorder="1" applyAlignment="1">
      <alignment wrapText="1"/>
    </xf>
    <xf numFmtId="0" fontId="15" fillId="10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left" vertical="top" wrapText="1"/>
    </xf>
    <xf numFmtId="0" fontId="15" fillId="11" borderId="1" xfId="0" applyFont="1" applyFill="1" applyBorder="1" applyAlignment="1">
      <alignment vertical="top" wrapText="1"/>
    </xf>
    <xf numFmtId="0" fontId="0" fillId="11" borderId="1" xfId="0" applyFill="1" applyBorder="1" applyAlignment="1">
      <alignment wrapText="1"/>
    </xf>
    <xf numFmtId="0" fontId="15" fillId="11" borderId="1" xfId="0" applyFont="1" applyFill="1" applyBorder="1" applyAlignment="1">
      <alignment horizontal="left" wrapText="1"/>
    </xf>
    <xf numFmtId="0" fontId="15" fillId="11" borderId="1" xfId="0" applyFont="1" applyFill="1" applyBorder="1" applyAlignment="1">
      <alignment horizontal="justify" vertical="center"/>
    </xf>
    <xf numFmtId="0" fontId="15" fillId="11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zoomScale="73" zoomScaleNormal="73" workbookViewId="0">
      <selection activeCell="D38" sqref="D38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45" t="s">
        <v>43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5.75" thickBot="1" x14ac:dyDescent="0.3">
      <c r="A2" s="46" t="s">
        <v>7</v>
      </c>
      <c r="B2" s="47" t="s">
        <v>14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 t="s">
        <v>22</v>
      </c>
      <c r="U2" s="49" t="s">
        <v>23</v>
      </c>
    </row>
    <row r="3" spans="1:21" ht="15.75" thickBot="1" x14ac:dyDescent="0.3">
      <c r="A3" s="46"/>
      <c r="B3" s="50" t="s">
        <v>19</v>
      </c>
      <c r="C3" s="51" t="s">
        <v>18</v>
      </c>
      <c r="D3" s="52" t="s">
        <v>12</v>
      </c>
      <c r="E3" s="52"/>
      <c r="F3" s="52"/>
      <c r="G3" s="52"/>
      <c r="H3" s="52"/>
      <c r="I3" s="52"/>
      <c r="J3" s="52"/>
      <c r="K3" s="52"/>
      <c r="L3" s="53" t="s">
        <v>13</v>
      </c>
      <c r="M3" s="53"/>
      <c r="N3" s="53"/>
      <c r="O3" s="53"/>
      <c r="P3" s="53"/>
      <c r="Q3" s="53"/>
      <c r="R3" s="53"/>
      <c r="S3" s="53"/>
      <c r="T3" s="48"/>
      <c r="U3" s="49"/>
    </row>
    <row r="4" spans="1:21" ht="39" customHeight="1" thickBot="1" x14ac:dyDescent="0.3">
      <c r="A4" s="46"/>
      <c r="B4" s="50"/>
      <c r="C4" s="51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48"/>
      <c r="U4" s="49"/>
    </row>
    <row r="5" spans="1:21" ht="72.75" thickBot="1" x14ac:dyDescent="0.3">
      <c r="A5" s="46"/>
      <c r="B5" s="50"/>
      <c r="C5" s="51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8"/>
      <c r="U5" s="49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25">
      <c r="A7" s="23" t="s">
        <v>28</v>
      </c>
      <c r="B7" s="18"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1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8" si="1">L7+N7+P7</f>
        <v>0</v>
      </c>
      <c r="S7" s="16">
        <f t="shared" si="1"/>
        <v>0</v>
      </c>
      <c r="T7" s="3" t="e">
        <f t="shared" ref="T7:U21" si="2">R7/B7*100</f>
        <v>#DIV/0!</v>
      </c>
      <c r="U7" s="7" t="e">
        <f t="shared" si="2"/>
        <v>#DIV/0!</v>
      </c>
    </row>
    <row r="8" spans="1:21" ht="23.25" x14ac:dyDescent="0.25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25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15" customHeight="1" x14ac:dyDescent="0.25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78.75" x14ac:dyDescent="0.25">
      <c r="A11" s="19" t="s">
        <v>37</v>
      </c>
      <c r="B11" s="18"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2"/>
        <v>#DIV/0!</v>
      </c>
      <c r="U11" s="7" t="e">
        <f t="shared" si="2"/>
        <v>#DIV/0!</v>
      </c>
    </row>
    <row r="12" spans="1:21" ht="33.75" x14ac:dyDescent="0.25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3.75" x14ac:dyDescent="0.25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56.25" x14ac:dyDescent="0.25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25">
      <c r="A15" s="22" t="s">
        <v>31</v>
      </c>
      <c r="B15" s="18"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68.25" x14ac:dyDescent="0.25">
      <c r="A16" s="20" t="s">
        <v>45</v>
      </c>
      <c r="B16" s="18">
        <f t="shared" ref="B16:C32" si="6">J16+R16</f>
        <v>0</v>
      </c>
      <c r="C16" s="16">
        <f t="shared" si="6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2"/>
        <v>#DIV/0!</v>
      </c>
      <c r="U16" s="7" t="e">
        <f t="shared" si="2"/>
        <v>#DIV/0!</v>
      </c>
    </row>
    <row r="17" spans="1:21" ht="57" x14ac:dyDescent="0.25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34.5" x14ac:dyDescent="0.25">
      <c r="A18" s="20" t="s">
        <v>46</v>
      </c>
      <c r="B18" s="18"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2"/>
        <v>#DIV/0!</v>
      </c>
      <c r="U18" s="7" t="e">
        <f t="shared" si="2"/>
        <v>#DIV/0!</v>
      </c>
    </row>
    <row r="19" spans="1:21" ht="79.5" x14ac:dyDescent="0.25">
      <c r="A19" s="21" t="s">
        <v>26</v>
      </c>
      <c r="B19" s="18"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2"/>
        <v>#DIV/0!</v>
      </c>
      <c r="U19" s="7" t="e">
        <f t="shared" si="2"/>
        <v>#DIV/0!</v>
      </c>
    </row>
    <row r="20" spans="1:21" ht="57" x14ac:dyDescent="0.25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68.25" x14ac:dyDescent="0.25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45" x14ac:dyDescent="0.25">
      <c r="A22" s="19" t="s">
        <v>55</v>
      </c>
      <c r="B22" s="18">
        <v>0</v>
      </c>
      <c r="C22" s="16">
        <f t="shared" si="6"/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ref="J22:K32" si="10">D22+F22+H22</f>
        <v>0</v>
      </c>
      <c r="K22" s="16">
        <f t="shared" si="10"/>
        <v>0</v>
      </c>
      <c r="L22" s="27">
        <v>0</v>
      </c>
      <c r="M22" s="27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0</v>
      </c>
      <c r="S22" s="16">
        <f t="shared" si="9"/>
        <v>0</v>
      </c>
      <c r="T22" s="3" t="e">
        <f t="shared" ref="T22:U32" si="11">R22/B22*100</f>
        <v>#DIV/0!</v>
      </c>
      <c r="U22" s="7" t="e">
        <f t="shared" si="11"/>
        <v>#DIV/0!</v>
      </c>
    </row>
    <row r="23" spans="1:21" ht="45" x14ac:dyDescent="0.25">
      <c r="A23" s="19" t="s">
        <v>56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si="10"/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si="11"/>
        <v>#DIV/0!</v>
      </c>
      <c r="U23" s="7" t="e">
        <f t="shared" si="11"/>
        <v>#DIV/0!</v>
      </c>
    </row>
    <row r="24" spans="1:21" ht="34.5" x14ac:dyDescent="0.25">
      <c r="A24" s="20" t="s">
        <v>47</v>
      </c>
      <c r="B24" s="18">
        <v>0</v>
      </c>
      <c r="C24" s="16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25">
      <c r="A25" s="22" t="s">
        <v>54</v>
      </c>
      <c r="B25" s="15">
        <v>0</v>
      </c>
      <c r="C25" s="32">
        <f>K25+S25</f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0</v>
      </c>
      <c r="S25" s="16">
        <f t="shared" si="9"/>
        <v>0</v>
      </c>
      <c r="T25" s="3" t="e">
        <f t="shared" si="11"/>
        <v>#DIV/0!</v>
      </c>
      <c r="U25" s="7" t="e">
        <f t="shared" si="11"/>
        <v>#DIV/0!</v>
      </c>
    </row>
    <row r="26" spans="1:21" ht="61.9" customHeight="1" x14ac:dyDescent="0.25">
      <c r="A26" s="22" t="s">
        <v>29</v>
      </c>
      <c r="B26" s="18">
        <v>0</v>
      </c>
      <c r="C26" s="16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v>0</v>
      </c>
      <c r="S26" s="16">
        <v>0</v>
      </c>
      <c r="T26" s="3">
        <v>100</v>
      </c>
      <c r="U26" s="7">
        <v>100</v>
      </c>
    </row>
    <row r="27" spans="1:21" ht="61.9" customHeight="1" x14ac:dyDescent="0.25">
      <c r="A27" s="22" t="s">
        <v>48</v>
      </c>
      <c r="B27" s="18">
        <v>0</v>
      </c>
      <c r="C27" s="16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v>0</v>
      </c>
      <c r="K27" s="16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v>0</v>
      </c>
      <c r="S27" s="16">
        <v>0</v>
      </c>
      <c r="T27" s="3">
        <v>100</v>
      </c>
      <c r="U27" s="7">
        <v>100</v>
      </c>
    </row>
    <row r="28" spans="1:21" ht="55.15" customHeight="1" x14ac:dyDescent="0.25">
      <c r="A28" s="22" t="s">
        <v>30</v>
      </c>
      <c r="B28" s="28"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" si="12">D28+F28+H28</f>
        <v>0</v>
      </c>
      <c r="K28" s="24">
        <f t="shared" ref="K28" si="13">E28+G28+I28</f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" si="15">R28/B28*100</f>
        <v>#DIV/0!</v>
      </c>
      <c r="U28" s="30" t="e">
        <f t="shared" ref="U28" si="16">S28/C28*100</f>
        <v>#DIV/0!</v>
      </c>
    </row>
    <row r="29" spans="1:21" ht="157.15" customHeight="1" x14ac:dyDescent="0.25">
      <c r="A29" s="22" t="s">
        <v>49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35" x14ac:dyDescent="0.25">
      <c r="A30" s="31" t="s">
        <v>50</v>
      </c>
      <c r="B30" s="18">
        <f t="shared" ref="B30" si="17">J30+R30</f>
        <v>0</v>
      </c>
      <c r="C30" s="16">
        <f t="shared" ref="C30" si="18">K30+S30</f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ref="J30" si="19">D30+F30+H30</f>
        <v>0</v>
      </c>
      <c r="K30" s="16">
        <f t="shared" ref="K30" si="20">E30+G30+I30</f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" si="21">L30+N30+P30</f>
        <v>0</v>
      </c>
      <c r="S30" s="16">
        <f t="shared" ref="S30" si="22">M30+O30+Q30</f>
        <v>0</v>
      </c>
      <c r="T30" s="3" t="e">
        <f t="shared" ref="T30" si="23">R30/B30*100</f>
        <v>#DIV/0!</v>
      </c>
      <c r="U30" s="7" t="e">
        <f t="shared" ref="U30" si="24">S30/C30*100</f>
        <v>#DIV/0!</v>
      </c>
    </row>
    <row r="31" spans="1:21" ht="101.25" x14ac:dyDescent="0.25">
      <c r="A31" s="31" t="s">
        <v>51</v>
      </c>
      <c r="B31" s="18">
        <f t="shared" ref="B31" si="25">J31+R31</f>
        <v>19</v>
      </c>
      <c r="C31" s="16">
        <f t="shared" ref="C31" si="26">K31+S31</f>
        <v>19</v>
      </c>
      <c r="D31" s="1">
        <v>19</v>
      </c>
      <c r="E31" s="1">
        <v>19</v>
      </c>
      <c r="F31" s="1">
        <v>0</v>
      </c>
      <c r="G31" s="1">
        <v>0</v>
      </c>
      <c r="H31" s="1">
        <v>0</v>
      </c>
      <c r="I31" s="1">
        <v>0</v>
      </c>
      <c r="J31" s="15">
        <f t="shared" ref="J31" si="27">D31+F31+H31</f>
        <v>19</v>
      </c>
      <c r="K31" s="16">
        <f t="shared" ref="K31" si="28">E31+G31+I31</f>
        <v>19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ref="R31" si="29">L31+N31+P31</f>
        <v>0</v>
      </c>
      <c r="S31" s="16">
        <f t="shared" ref="S31" si="30">M31+O31+Q31</f>
        <v>0</v>
      </c>
      <c r="T31" s="3">
        <f t="shared" ref="T31" si="31">R31/B31*100</f>
        <v>0</v>
      </c>
      <c r="U31" s="7">
        <f t="shared" ref="U31" si="32">S31/C31*100</f>
        <v>0</v>
      </c>
    </row>
    <row r="32" spans="1:21" ht="112.5" x14ac:dyDescent="0.25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ref="R32" si="33">L32+N32+P32</f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25">
      <c r="A33" s="2" t="s">
        <v>8</v>
      </c>
      <c r="B33" s="18">
        <f t="shared" ref="B33:U33" si="34">SUM(B7:B32)</f>
        <v>19</v>
      </c>
      <c r="C33" s="18">
        <f t="shared" si="34"/>
        <v>19</v>
      </c>
      <c r="D33" s="18">
        <f t="shared" si="34"/>
        <v>19</v>
      </c>
      <c r="E33" s="18">
        <f t="shared" si="34"/>
        <v>19</v>
      </c>
      <c r="F33" s="18">
        <f t="shared" si="34"/>
        <v>0</v>
      </c>
      <c r="G33" s="18">
        <f t="shared" si="34"/>
        <v>0</v>
      </c>
      <c r="H33" s="18">
        <f t="shared" si="34"/>
        <v>0</v>
      </c>
      <c r="I33" s="18">
        <f t="shared" si="34"/>
        <v>0</v>
      </c>
      <c r="J33" s="18">
        <f t="shared" si="34"/>
        <v>19</v>
      </c>
      <c r="K33" s="18">
        <f t="shared" si="34"/>
        <v>19</v>
      </c>
      <c r="L33" s="18">
        <f t="shared" si="34"/>
        <v>0</v>
      </c>
      <c r="M33" s="18">
        <f t="shared" si="34"/>
        <v>0</v>
      </c>
      <c r="N33" s="18">
        <f t="shared" si="34"/>
        <v>0</v>
      </c>
      <c r="O33" s="18">
        <f t="shared" si="34"/>
        <v>0</v>
      </c>
      <c r="P33" s="18">
        <f t="shared" si="34"/>
        <v>0</v>
      </c>
      <c r="Q33" s="18">
        <f t="shared" si="34"/>
        <v>0</v>
      </c>
      <c r="R33" s="18">
        <f t="shared" si="34"/>
        <v>0</v>
      </c>
      <c r="S33" s="18">
        <f t="shared" si="34"/>
        <v>0</v>
      </c>
      <c r="T33" s="18" t="e">
        <f t="shared" si="34"/>
        <v>#DIV/0!</v>
      </c>
      <c r="U33" s="18" t="e">
        <f t="shared" si="34"/>
        <v>#DIV/0!</v>
      </c>
    </row>
    <row r="35" spans="1:21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2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2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5:N35"/>
    <mergeCell ref="A36:N36"/>
    <mergeCell ref="A37:N37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5" zoomScale="73" zoomScaleNormal="73" workbookViewId="0">
      <selection activeCell="F31" sqref="F31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45" t="s">
        <v>61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5.75" thickBot="1" x14ac:dyDescent="0.3">
      <c r="A2" s="46" t="s">
        <v>7</v>
      </c>
      <c r="B2" s="47" t="s">
        <v>14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 t="s">
        <v>22</v>
      </c>
      <c r="U2" s="49" t="s">
        <v>23</v>
      </c>
    </row>
    <row r="3" spans="1:21" ht="15.75" thickBot="1" x14ac:dyDescent="0.3">
      <c r="A3" s="46"/>
      <c r="B3" s="50" t="s">
        <v>19</v>
      </c>
      <c r="C3" s="51" t="s">
        <v>18</v>
      </c>
      <c r="D3" s="52" t="s">
        <v>12</v>
      </c>
      <c r="E3" s="52"/>
      <c r="F3" s="52"/>
      <c r="G3" s="52"/>
      <c r="H3" s="52"/>
      <c r="I3" s="52"/>
      <c r="J3" s="52"/>
      <c r="K3" s="52"/>
      <c r="L3" s="53" t="s">
        <v>13</v>
      </c>
      <c r="M3" s="53"/>
      <c r="N3" s="53"/>
      <c r="O3" s="53"/>
      <c r="P3" s="53"/>
      <c r="Q3" s="53"/>
      <c r="R3" s="53"/>
      <c r="S3" s="53"/>
      <c r="T3" s="48"/>
      <c r="U3" s="49"/>
    </row>
    <row r="4" spans="1:21" ht="39" customHeight="1" thickBot="1" x14ac:dyDescent="0.3">
      <c r="A4" s="46"/>
      <c r="B4" s="50"/>
      <c r="C4" s="51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48"/>
      <c r="U4" s="49"/>
    </row>
    <row r="5" spans="1:21" ht="72.75" thickBot="1" x14ac:dyDescent="0.3">
      <c r="A5" s="46"/>
      <c r="B5" s="50"/>
      <c r="C5" s="51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8"/>
      <c r="U5" s="49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25">
      <c r="A7" s="23" t="s">
        <v>28</v>
      </c>
      <c r="B7" s="18">
        <f>J7+R7</f>
        <v>498</v>
      </c>
      <c r="C7" s="16">
        <f>K7+Q7</f>
        <v>498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498</v>
      </c>
      <c r="Q7" s="1">
        <v>498</v>
      </c>
      <c r="R7" s="18">
        <f>L7+N7+P7</f>
        <v>498</v>
      </c>
      <c r="S7" s="16">
        <f>M7+O7+Q7</f>
        <v>498</v>
      </c>
      <c r="T7" s="3">
        <f t="shared" ref="T7:U22" si="1">R7/B7*100</f>
        <v>100</v>
      </c>
      <c r="U7" s="7">
        <f t="shared" si="1"/>
        <v>100</v>
      </c>
    </row>
    <row r="8" spans="1:21" ht="23.25" x14ac:dyDescent="0.25">
      <c r="A8" s="21" t="s">
        <v>34</v>
      </c>
      <c r="B8" s="18">
        <f t="shared" ref="B8:C13" si="2">J8+R8</f>
        <v>0</v>
      </c>
      <c r="C8" s="16">
        <f t="shared" si="2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ref="S8" si="3">M8+O8+Q8</f>
        <v>0</v>
      </c>
      <c r="T8" s="3" t="e">
        <f t="shared" si="1"/>
        <v>#DIV/0!</v>
      </c>
      <c r="U8" s="7" t="e">
        <f t="shared" si="1"/>
        <v>#DIV/0!</v>
      </c>
    </row>
    <row r="9" spans="1:21" ht="57.75" customHeight="1" x14ac:dyDescent="0.25">
      <c r="A9" s="22" t="s">
        <v>35</v>
      </c>
      <c r="B9" s="18">
        <f t="shared" si="2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1"/>
        <v>#DIV/0!</v>
      </c>
      <c r="U9" s="7" t="e">
        <f t="shared" si="1"/>
        <v>#DIV/0!</v>
      </c>
    </row>
    <row r="10" spans="1:21" ht="31.15" customHeight="1" x14ac:dyDescent="0.25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78.75" x14ac:dyDescent="0.25">
      <c r="A11" s="19" t="s">
        <v>37</v>
      </c>
      <c r="B11" s="18">
        <f>J11+R11</f>
        <v>1</v>
      </c>
      <c r="C11" s="16">
        <f>K11+S11</f>
        <v>1</v>
      </c>
      <c r="D11" s="1">
        <v>1</v>
      </c>
      <c r="E11" s="1">
        <v>1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1</v>
      </c>
      <c r="K11" s="16">
        <f t="shared" si="0"/>
        <v>1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>
        <f t="shared" si="1"/>
        <v>0</v>
      </c>
      <c r="U11" s="7">
        <f t="shared" si="1"/>
        <v>0</v>
      </c>
    </row>
    <row r="12" spans="1:21" ht="33.75" x14ac:dyDescent="0.25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33.75" x14ac:dyDescent="0.25">
      <c r="A13" s="19" t="s">
        <v>38</v>
      </c>
      <c r="B13" s="18">
        <f t="shared" si="2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1"/>
        <v>#DIV/0!</v>
      </c>
      <c r="U13" s="7" t="e">
        <f t="shared" si="1"/>
        <v>#DIV/0!</v>
      </c>
    </row>
    <row r="14" spans="1:21" ht="56.25" x14ac:dyDescent="0.25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1"/>
        <v>#DIV/0!</v>
      </c>
      <c r="U14" s="7" t="e">
        <f t="shared" si="1"/>
        <v>#DIV/0!</v>
      </c>
    </row>
    <row r="15" spans="1:21" ht="72.599999999999994" customHeight="1" x14ac:dyDescent="0.25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68.25" x14ac:dyDescent="0.25">
      <c r="A16" s="20" t="s">
        <v>45</v>
      </c>
      <c r="B16" s="18">
        <v>1</v>
      </c>
      <c r="C16" s="16">
        <v>1</v>
      </c>
      <c r="D16" s="1">
        <v>1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1</v>
      </c>
      <c r="K16" s="16">
        <f t="shared" si="0"/>
        <v>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>
        <f t="shared" si="1"/>
        <v>0</v>
      </c>
      <c r="U16" s="7">
        <f t="shared" si="1"/>
        <v>0</v>
      </c>
    </row>
    <row r="17" spans="1:21" ht="57" x14ac:dyDescent="0.25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1"/>
        <v>#DIV/0!</v>
      </c>
      <c r="U17" s="7" t="e">
        <f t="shared" si="1"/>
        <v>#DIV/0!</v>
      </c>
    </row>
    <row r="18" spans="1:21" ht="34.5" x14ac:dyDescent="0.25">
      <c r="A18" s="20" t="s">
        <v>46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1"/>
        <v>#DIV/0!</v>
      </c>
      <c r="U18" s="7" t="e">
        <f t="shared" si="1"/>
        <v>#DIV/0!</v>
      </c>
    </row>
    <row r="19" spans="1:21" ht="79.5" x14ac:dyDescent="0.25">
      <c r="A19" s="21" t="s">
        <v>26</v>
      </c>
      <c r="B19" s="18">
        <f t="shared" si="6"/>
        <v>1</v>
      </c>
      <c r="C19" s="16">
        <f t="shared" si="6"/>
        <v>1</v>
      </c>
      <c r="D19" s="1">
        <v>1</v>
      </c>
      <c r="E19" s="1">
        <v>1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1</v>
      </c>
      <c r="K19" s="16">
        <f t="shared" si="0"/>
        <v>1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>
        <f t="shared" si="1"/>
        <v>0</v>
      </c>
      <c r="U19" s="7">
        <f t="shared" si="1"/>
        <v>0</v>
      </c>
    </row>
    <row r="20" spans="1:21" ht="57" x14ac:dyDescent="0.25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68.25" x14ac:dyDescent="0.25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45" x14ac:dyDescent="0.25">
      <c r="A22" s="19" t="s">
        <v>39</v>
      </c>
      <c r="B22" s="18">
        <f t="shared" si="6"/>
        <v>8</v>
      </c>
      <c r="C22" s="16">
        <f t="shared" si="6"/>
        <v>8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8</v>
      </c>
      <c r="M22" s="27">
        <v>8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8</v>
      </c>
      <c r="S22" s="16">
        <f t="shared" si="9"/>
        <v>8</v>
      </c>
      <c r="T22" s="3">
        <f t="shared" si="1"/>
        <v>100</v>
      </c>
      <c r="U22" s="7">
        <f t="shared" si="1"/>
        <v>100</v>
      </c>
    </row>
    <row r="23" spans="1:21" ht="45" x14ac:dyDescent="0.25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34.5" x14ac:dyDescent="0.25">
      <c r="A24" s="20" t="s">
        <v>47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25">
      <c r="A25" s="22" t="s">
        <v>54</v>
      </c>
      <c r="B25" s="15">
        <f t="shared" si="6"/>
        <v>78</v>
      </c>
      <c r="C25" s="32">
        <f>K25+S25</f>
        <v>78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78</v>
      </c>
      <c r="Q25" s="1">
        <v>78</v>
      </c>
      <c r="R25" s="18">
        <f t="shared" si="9"/>
        <v>78</v>
      </c>
      <c r="S25" s="16">
        <f t="shared" si="9"/>
        <v>78</v>
      </c>
      <c r="T25" s="3">
        <f t="shared" si="11"/>
        <v>100</v>
      </c>
      <c r="U25" s="7">
        <f t="shared" si="11"/>
        <v>100</v>
      </c>
    </row>
    <row r="26" spans="1:21" ht="61.9" customHeight="1" x14ac:dyDescent="0.25">
      <c r="A26" s="22" t="s">
        <v>29</v>
      </c>
      <c r="B26" s="18">
        <f>J26+R26</f>
        <v>39</v>
      </c>
      <c r="C26" s="16">
        <f>K26+S26</f>
        <v>39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39</v>
      </c>
      <c r="Q26" s="1">
        <v>39</v>
      </c>
      <c r="R26" s="18">
        <f>L26+N26+P26</f>
        <v>39</v>
      </c>
      <c r="S26" s="16">
        <f>M26+O26+Q26</f>
        <v>39</v>
      </c>
      <c r="T26" s="3">
        <v>100</v>
      </c>
      <c r="U26" s="7">
        <v>100</v>
      </c>
    </row>
    <row r="27" spans="1:21" ht="61.9" customHeight="1" x14ac:dyDescent="0.25">
      <c r="A27" s="22" t="s">
        <v>48</v>
      </c>
      <c r="B27" s="18">
        <f>J27+R27</f>
        <v>20</v>
      </c>
      <c r="C27" s="16">
        <f>K27+S27</f>
        <v>20</v>
      </c>
      <c r="D27" s="1">
        <v>20</v>
      </c>
      <c r="E27" s="1">
        <v>20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20</v>
      </c>
      <c r="K27" s="16">
        <f>E27+G27+I27</f>
        <v>20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15" customHeight="1" x14ac:dyDescent="0.25">
      <c r="A28" s="22" t="s">
        <v>30</v>
      </c>
      <c r="B28" s="28">
        <f t="shared" ref="B28" si="12">J28+R28</f>
        <v>890</v>
      </c>
      <c r="C28" s="24">
        <f>K28+S28</f>
        <v>890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890</v>
      </c>
      <c r="Q28" s="27">
        <v>890</v>
      </c>
      <c r="R28" s="26">
        <f>L28+N28+P28</f>
        <v>890</v>
      </c>
      <c r="S28" s="24">
        <f t="shared" ref="S28" si="14">M28+O28+Q28</f>
        <v>890</v>
      </c>
      <c r="T28" s="25">
        <f t="shared" ref="T28:U28" si="15">R28/B28*100</f>
        <v>100</v>
      </c>
      <c r="U28" s="30">
        <f t="shared" si="15"/>
        <v>100</v>
      </c>
    </row>
    <row r="29" spans="1:21" ht="157.15" customHeight="1" x14ac:dyDescent="0.25">
      <c r="A29" s="22" t="s">
        <v>49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35" x14ac:dyDescent="0.25">
      <c r="A30" s="31" t="s">
        <v>50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01.25" x14ac:dyDescent="0.25">
      <c r="A31" s="31" t="s">
        <v>51</v>
      </c>
      <c r="B31" s="18">
        <v>49</v>
      </c>
      <c r="C31" s="16">
        <v>49</v>
      </c>
      <c r="D31" s="1">
        <v>49</v>
      </c>
      <c r="E31" s="1">
        <v>49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49</v>
      </c>
      <c r="K31" s="16">
        <f t="shared" si="10"/>
        <v>49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2.5" x14ac:dyDescent="0.25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25">
      <c r="A33" s="2" t="s">
        <v>8</v>
      </c>
      <c r="B33" s="18">
        <f t="shared" ref="B33:U33" si="17">SUM(B7:B32)</f>
        <v>1585</v>
      </c>
      <c r="C33" s="18">
        <f t="shared" si="17"/>
        <v>1585</v>
      </c>
      <c r="D33" s="18">
        <f t="shared" si="17"/>
        <v>72</v>
      </c>
      <c r="E33" s="18">
        <f t="shared" si="17"/>
        <v>72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72</v>
      </c>
      <c r="K33" s="18">
        <f t="shared" si="17"/>
        <v>72</v>
      </c>
      <c r="L33" s="18">
        <f t="shared" si="17"/>
        <v>8</v>
      </c>
      <c r="M33" s="18">
        <f t="shared" si="17"/>
        <v>8</v>
      </c>
      <c r="N33" s="18">
        <f t="shared" si="17"/>
        <v>0</v>
      </c>
      <c r="O33" s="18">
        <f t="shared" si="17"/>
        <v>0</v>
      </c>
      <c r="P33" s="18">
        <f t="shared" si="17"/>
        <v>1505</v>
      </c>
      <c r="Q33" s="18">
        <f t="shared" si="17"/>
        <v>1505</v>
      </c>
      <c r="R33" s="18">
        <f t="shared" si="17"/>
        <v>1513</v>
      </c>
      <c r="S33" s="18">
        <f t="shared" si="17"/>
        <v>1513</v>
      </c>
      <c r="T33" s="18" t="e">
        <f t="shared" si="17"/>
        <v>#DIV/0!</v>
      </c>
      <c r="U33" s="18" t="e">
        <f t="shared" si="17"/>
        <v>#DIV/0!</v>
      </c>
    </row>
    <row r="35" spans="1:21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2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2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8" zoomScale="73" zoomScaleNormal="73" workbookViewId="0">
      <selection activeCell="K31" sqref="K31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45" t="s">
        <v>62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5.75" thickBot="1" x14ac:dyDescent="0.3">
      <c r="A2" s="46" t="s">
        <v>7</v>
      </c>
      <c r="B2" s="47" t="s">
        <v>14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 t="s">
        <v>22</v>
      </c>
      <c r="U2" s="49" t="s">
        <v>23</v>
      </c>
    </row>
    <row r="3" spans="1:21" ht="15.75" thickBot="1" x14ac:dyDescent="0.3">
      <c r="A3" s="46"/>
      <c r="B3" s="50" t="s">
        <v>19</v>
      </c>
      <c r="C3" s="51" t="s">
        <v>18</v>
      </c>
      <c r="D3" s="52" t="s">
        <v>12</v>
      </c>
      <c r="E3" s="52"/>
      <c r="F3" s="52"/>
      <c r="G3" s="52"/>
      <c r="H3" s="52"/>
      <c r="I3" s="52"/>
      <c r="J3" s="52"/>
      <c r="K3" s="52"/>
      <c r="L3" s="53" t="s">
        <v>13</v>
      </c>
      <c r="M3" s="53"/>
      <c r="N3" s="53"/>
      <c r="O3" s="53"/>
      <c r="P3" s="53"/>
      <c r="Q3" s="53"/>
      <c r="R3" s="53"/>
      <c r="S3" s="53"/>
      <c r="T3" s="48"/>
      <c r="U3" s="49"/>
    </row>
    <row r="4" spans="1:21" ht="39" customHeight="1" thickBot="1" x14ac:dyDescent="0.3">
      <c r="A4" s="46"/>
      <c r="B4" s="50"/>
      <c r="C4" s="51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48"/>
      <c r="U4" s="49"/>
    </row>
    <row r="5" spans="1:21" ht="72.75" thickBot="1" x14ac:dyDescent="0.3">
      <c r="A5" s="46"/>
      <c r="B5" s="50"/>
      <c r="C5" s="51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8"/>
      <c r="U5" s="49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25">
      <c r="A7" s="39" t="s">
        <v>28</v>
      </c>
      <c r="B7" s="18">
        <v>10</v>
      </c>
      <c r="C7" s="16">
        <v>10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10</v>
      </c>
      <c r="Q7" s="1">
        <v>10</v>
      </c>
      <c r="R7" s="18">
        <f>L7+N7+P7</f>
        <v>10</v>
      </c>
      <c r="S7" s="16">
        <f>M7+O7+Q7</f>
        <v>10</v>
      </c>
      <c r="T7" s="3">
        <f t="shared" ref="T7:U22" si="1">R7/B7*100</f>
        <v>100</v>
      </c>
      <c r="U7" s="7">
        <f t="shared" si="1"/>
        <v>100</v>
      </c>
    </row>
    <row r="8" spans="1:21" ht="23.25" x14ac:dyDescent="0.25">
      <c r="A8" s="21" t="s">
        <v>34</v>
      </c>
      <c r="B8" s="18">
        <f t="shared" ref="B8:C13" si="2">J8+R8</f>
        <v>0</v>
      </c>
      <c r="C8" s="16">
        <f t="shared" si="2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ref="S8" si="3">M8+O8+Q8</f>
        <v>0</v>
      </c>
      <c r="T8" s="3" t="e">
        <f t="shared" si="1"/>
        <v>#DIV/0!</v>
      </c>
      <c r="U8" s="7" t="e">
        <f t="shared" si="1"/>
        <v>#DIV/0!</v>
      </c>
    </row>
    <row r="9" spans="1:21" ht="57.75" customHeight="1" x14ac:dyDescent="0.25">
      <c r="A9" s="22" t="s">
        <v>35</v>
      </c>
      <c r="B9" s="18">
        <f t="shared" si="2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1"/>
        <v>#DIV/0!</v>
      </c>
      <c r="U9" s="7" t="e">
        <f t="shared" si="1"/>
        <v>#DIV/0!</v>
      </c>
    </row>
    <row r="10" spans="1:21" ht="80.25" customHeight="1" x14ac:dyDescent="0.25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101.25" customHeight="1" x14ac:dyDescent="0.25">
      <c r="A11" s="36" t="s">
        <v>37</v>
      </c>
      <c r="B11" s="18">
        <v>0</v>
      </c>
      <c r="C11" s="16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33.75" x14ac:dyDescent="0.25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84" customHeight="1" x14ac:dyDescent="0.25">
      <c r="A13" s="36" t="s">
        <v>38</v>
      </c>
      <c r="B13" s="18">
        <f t="shared" si="2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1"/>
        <v>#DIV/0!</v>
      </c>
      <c r="U13" s="7" t="e">
        <f t="shared" si="1"/>
        <v>#DIV/0!</v>
      </c>
    </row>
    <row r="14" spans="1:21" ht="92.25" customHeight="1" x14ac:dyDescent="0.25">
      <c r="A14" s="36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1"/>
        <v>#DIV/0!</v>
      </c>
      <c r="U14" s="7" t="e">
        <f t="shared" si="1"/>
        <v>#DIV/0!</v>
      </c>
    </row>
    <row r="15" spans="1:21" ht="123.75" customHeight="1" x14ac:dyDescent="0.25">
      <c r="A15" s="35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68.25" x14ac:dyDescent="0.25">
      <c r="A16" s="38" t="s">
        <v>45</v>
      </c>
      <c r="B16" s="18">
        <v>0</v>
      </c>
      <c r="C16" s="16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92.25" customHeight="1" x14ac:dyDescent="0.25">
      <c r="A17" s="38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1"/>
        <v>#DIV/0!</v>
      </c>
      <c r="U17" s="7" t="e">
        <f t="shared" si="1"/>
        <v>#DIV/0!</v>
      </c>
    </row>
    <row r="18" spans="1:21" ht="34.5" x14ac:dyDescent="0.25">
      <c r="A18" s="38" t="s">
        <v>46</v>
      </c>
      <c r="B18" s="18">
        <v>1</v>
      </c>
      <c r="C18" s="16">
        <v>1</v>
      </c>
      <c r="D18" s="1">
        <v>1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1</v>
      </c>
      <c r="K18" s="16">
        <f t="shared" si="0"/>
        <v>1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1"/>
        <v>0</v>
      </c>
      <c r="U18" s="7">
        <f t="shared" si="1"/>
        <v>0</v>
      </c>
    </row>
    <row r="19" spans="1:21" ht="79.5" x14ac:dyDescent="0.25">
      <c r="A19" s="37" t="s">
        <v>26</v>
      </c>
      <c r="B19" s="18">
        <v>0</v>
      </c>
      <c r="C19" s="16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1"/>
        <v>#DIV/0!</v>
      </c>
      <c r="U19" s="7" t="e">
        <f t="shared" si="1"/>
        <v>#DIV/0!</v>
      </c>
    </row>
    <row r="20" spans="1:21" ht="57" x14ac:dyDescent="0.25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68.25" x14ac:dyDescent="0.25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45" x14ac:dyDescent="0.25">
      <c r="A22" s="36" t="s">
        <v>39</v>
      </c>
      <c r="B22" s="18">
        <v>0</v>
      </c>
      <c r="C22" s="16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0</v>
      </c>
      <c r="M22" s="27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0</v>
      </c>
      <c r="S22" s="16">
        <f t="shared" si="9"/>
        <v>0</v>
      </c>
      <c r="T22" s="3" t="e">
        <f t="shared" si="1"/>
        <v>#DIV/0!</v>
      </c>
      <c r="U22" s="7" t="e">
        <f t="shared" si="1"/>
        <v>#DIV/0!</v>
      </c>
    </row>
    <row r="23" spans="1:21" ht="45" x14ac:dyDescent="0.25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34.5" x14ac:dyDescent="0.25">
      <c r="A24" s="20" t="s">
        <v>47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25">
      <c r="A25" s="35" t="s">
        <v>54</v>
      </c>
      <c r="B25" s="15">
        <v>15</v>
      </c>
      <c r="C25" s="32">
        <v>15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15</v>
      </c>
      <c r="Q25" s="1">
        <v>15</v>
      </c>
      <c r="R25" s="18">
        <f t="shared" si="9"/>
        <v>15</v>
      </c>
      <c r="S25" s="16">
        <f t="shared" si="9"/>
        <v>15</v>
      </c>
      <c r="T25" s="3">
        <f t="shared" si="11"/>
        <v>100</v>
      </c>
      <c r="U25" s="7">
        <f t="shared" si="11"/>
        <v>100</v>
      </c>
    </row>
    <row r="26" spans="1:21" ht="88.5" customHeight="1" x14ac:dyDescent="0.25">
      <c r="A26" s="35" t="s">
        <v>29</v>
      </c>
      <c r="B26" s="18">
        <v>13</v>
      </c>
      <c r="C26" s="16">
        <v>13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13</v>
      </c>
      <c r="Q26" s="1">
        <v>13</v>
      </c>
      <c r="R26" s="18">
        <f>L26+N26+P26</f>
        <v>13</v>
      </c>
      <c r="S26" s="16">
        <f>M26+O26+Q26</f>
        <v>13</v>
      </c>
      <c r="T26" s="3">
        <v>100</v>
      </c>
      <c r="U26" s="7">
        <v>100</v>
      </c>
    </row>
    <row r="27" spans="1:21" ht="141" customHeight="1" x14ac:dyDescent="0.25">
      <c r="A27" s="35" t="s">
        <v>48</v>
      </c>
      <c r="B27" s="18">
        <v>5</v>
      </c>
      <c r="C27" s="16">
        <v>5</v>
      </c>
      <c r="D27" s="1">
        <v>5</v>
      </c>
      <c r="E27" s="1">
        <v>5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5</v>
      </c>
      <c r="K27" s="16">
        <f>E27+G27+I27</f>
        <v>5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15" customHeight="1" x14ac:dyDescent="0.25">
      <c r="A28" s="35" t="s">
        <v>30</v>
      </c>
      <c r="B28" s="28">
        <v>0</v>
      </c>
      <c r="C28" s="24"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2">D28+F28+H28</f>
        <v>0</v>
      </c>
      <c r="K28" s="24">
        <f t="shared" si="12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3">M28+O28+Q28</f>
        <v>0</v>
      </c>
      <c r="T28" s="25" t="e">
        <f t="shared" ref="T28:U28" si="14">R28/B28*100</f>
        <v>#DIV/0!</v>
      </c>
      <c r="U28" s="30" t="e">
        <f t="shared" si="14"/>
        <v>#DIV/0!</v>
      </c>
    </row>
    <row r="29" spans="1:21" ht="157.15" customHeight="1" x14ac:dyDescent="0.25">
      <c r="A29" s="22" t="s">
        <v>49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35" x14ac:dyDescent="0.25">
      <c r="A30" s="31" t="s">
        <v>50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5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01.25" x14ac:dyDescent="0.25">
      <c r="A31" s="34" t="s">
        <v>51</v>
      </c>
      <c r="B31" s="18">
        <v>71</v>
      </c>
      <c r="C31" s="16">
        <v>71</v>
      </c>
      <c r="D31" s="1">
        <v>71</v>
      </c>
      <c r="E31" s="1">
        <v>71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71</v>
      </c>
      <c r="K31" s="16">
        <f t="shared" si="10"/>
        <v>71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5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2.5" x14ac:dyDescent="0.25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5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25">
      <c r="A33" s="2" t="s">
        <v>8</v>
      </c>
      <c r="B33" s="18">
        <f t="shared" ref="B33:U33" si="16">SUM(B7:B32)</f>
        <v>115</v>
      </c>
      <c r="C33" s="18">
        <f t="shared" si="16"/>
        <v>115</v>
      </c>
      <c r="D33" s="18">
        <f t="shared" si="16"/>
        <v>77</v>
      </c>
      <c r="E33" s="18">
        <f t="shared" si="16"/>
        <v>77</v>
      </c>
      <c r="F33" s="18">
        <f t="shared" si="16"/>
        <v>0</v>
      </c>
      <c r="G33" s="18">
        <f t="shared" si="16"/>
        <v>0</v>
      </c>
      <c r="H33" s="18">
        <f t="shared" si="16"/>
        <v>0</v>
      </c>
      <c r="I33" s="18">
        <f t="shared" si="16"/>
        <v>0</v>
      </c>
      <c r="J33" s="18">
        <f t="shared" si="16"/>
        <v>77</v>
      </c>
      <c r="K33" s="18">
        <f t="shared" si="16"/>
        <v>77</v>
      </c>
      <c r="L33" s="18">
        <f t="shared" si="16"/>
        <v>0</v>
      </c>
      <c r="M33" s="18">
        <f t="shared" si="16"/>
        <v>0</v>
      </c>
      <c r="N33" s="18">
        <f t="shared" si="16"/>
        <v>0</v>
      </c>
      <c r="O33" s="18">
        <f t="shared" si="16"/>
        <v>0</v>
      </c>
      <c r="P33" s="18">
        <f t="shared" si="16"/>
        <v>38</v>
      </c>
      <c r="Q33" s="18">
        <f t="shared" si="16"/>
        <v>38</v>
      </c>
      <c r="R33" s="18">
        <f t="shared" si="16"/>
        <v>38</v>
      </c>
      <c r="S33" s="18">
        <f t="shared" si="16"/>
        <v>38</v>
      </c>
      <c r="T33" s="18" t="e">
        <f t="shared" si="16"/>
        <v>#DIV/0!</v>
      </c>
      <c r="U33" s="18" t="e">
        <f t="shared" si="16"/>
        <v>#DIV/0!</v>
      </c>
    </row>
    <row r="35" spans="1:21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2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2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5" zoomScale="73" zoomScaleNormal="73" workbookViewId="0">
      <selection activeCell="A25" sqref="A25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45" t="s">
        <v>63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5.75" thickBot="1" x14ac:dyDescent="0.3">
      <c r="A2" s="46" t="s">
        <v>7</v>
      </c>
      <c r="B2" s="47" t="s">
        <v>14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 t="s">
        <v>22</v>
      </c>
      <c r="U2" s="49" t="s">
        <v>23</v>
      </c>
    </row>
    <row r="3" spans="1:21" ht="15.75" thickBot="1" x14ac:dyDescent="0.3">
      <c r="A3" s="46"/>
      <c r="B3" s="50" t="s">
        <v>19</v>
      </c>
      <c r="C3" s="51" t="s">
        <v>18</v>
      </c>
      <c r="D3" s="52" t="s">
        <v>12</v>
      </c>
      <c r="E3" s="52"/>
      <c r="F3" s="52"/>
      <c r="G3" s="52"/>
      <c r="H3" s="52"/>
      <c r="I3" s="52"/>
      <c r="J3" s="52"/>
      <c r="K3" s="52"/>
      <c r="L3" s="53" t="s">
        <v>13</v>
      </c>
      <c r="M3" s="53"/>
      <c r="N3" s="53"/>
      <c r="O3" s="53"/>
      <c r="P3" s="53"/>
      <c r="Q3" s="53"/>
      <c r="R3" s="53"/>
      <c r="S3" s="53"/>
      <c r="T3" s="48"/>
      <c r="U3" s="49"/>
    </row>
    <row r="4" spans="1:21" ht="39" customHeight="1" thickBot="1" x14ac:dyDescent="0.3">
      <c r="A4" s="46"/>
      <c r="B4" s="50"/>
      <c r="C4" s="51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48"/>
      <c r="U4" s="49"/>
    </row>
    <row r="5" spans="1:21" ht="72.75" thickBot="1" x14ac:dyDescent="0.3">
      <c r="A5" s="46"/>
      <c r="B5" s="50"/>
      <c r="C5" s="51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8"/>
      <c r="U5" s="49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25">
      <c r="A7" s="23" t="s">
        <v>28</v>
      </c>
      <c r="B7" s="18">
        <f>J7+R7</f>
        <v>498</v>
      </c>
      <c r="C7" s="16">
        <f>K7+Q7</f>
        <v>498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498</v>
      </c>
      <c r="Q7" s="1">
        <v>498</v>
      </c>
      <c r="R7" s="18">
        <f>L7+N7+P7</f>
        <v>498</v>
      </c>
      <c r="S7" s="16">
        <f>M7+O7+Q7</f>
        <v>498</v>
      </c>
      <c r="T7" s="3">
        <f t="shared" ref="T7:U22" si="1">R7/B7*100</f>
        <v>100</v>
      </c>
      <c r="U7" s="7">
        <f t="shared" si="1"/>
        <v>100</v>
      </c>
    </row>
    <row r="8" spans="1:21" ht="23.25" x14ac:dyDescent="0.25">
      <c r="A8" s="21" t="s">
        <v>34</v>
      </c>
      <c r="B8" s="18">
        <f t="shared" ref="B8:C13" si="2">J8+R8</f>
        <v>0</v>
      </c>
      <c r="C8" s="16">
        <f t="shared" si="2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ref="S8" si="3">M8+O8+Q8</f>
        <v>0</v>
      </c>
      <c r="T8" s="3" t="e">
        <f t="shared" si="1"/>
        <v>#DIV/0!</v>
      </c>
      <c r="U8" s="7" t="e">
        <f t="shared" si="1"/>
        <v>#DIV/0!</v>
      </c>
    </row>
    <row r="9" spans="1:21" ht="57.75" customHeight="1" x14ac:dyDescent="0.25">
      <c r="A9" s="22" t="s">
        <v>35</v>
      </c>
      <c r="B9" s="18">
        <f t="shared" si="2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1"/>
        <v>#DIV/0!</v>
      </c>
      <c r="U9" s="7" t="e">
        <f t="shared" si="1"/>
        <v>#DIV/0!</v>
      </c>
    </row>
    <row r="10" spans="1:21" ht="31.15" customHeight="1" x14ac:dyDescent="0.25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78.75" x14ac:dyDescent="0.25">
      <c r="A11" s="19" t="s">
        <v>37</v>
      </c>
      <c r="B11" s="18">
        <v>0</v>
      </c>
      <c r="C11" s="16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33.75" x14ac:dyDescent="0.25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33.75" x14ac:dyDescent="0.25">
      <c r="A13" s="19" t="s">
        <v>38</v>
      </c>
      <c r="B13" s="18">
        <f t="shared" si="2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1"/>
        <v>#DIV/0!</v>
      </c>
      <c r="U13" s="7" t="e">
        <f t="shared" si="1"/>
        <v>#DIV/0!</v>
      </c>
    </row>
    <row r="14" spans="1:21" ht="56.25" x14ac:dyDescent="0.25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1"/>
        <v>#DIV/0!</v>
      </c>
      <c r="U14" s="7" t="e">
        <f t="shared" si="1"/>
        <v>#DIV/0!</v>
      </c>
    </row>
    <row r="15" spans="1:21" ht="72.599999999999994" customHeight="1" x14ac:dyDescent="0.25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103.5" customHeight="1" x14ac:dyDescent="0.25">
      <c r="A16" s="20" t="s">
        <v>45</v>
      </c>
      <c r="B16" s="18">
        <v>0</v>
      </c>
      <c r="C16" s="16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57" x14ac:dyDescent="0.25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1"/>
        <v>#DIV/0!</v>
      </c>
      <c r="U17" s="7" t="e">
        <f t="shared" si="1"/>
        <v>#DIV/0!</v>
      </c>
    </row>
    <row r="18" spans="1:21" ht="34.5" x14ac:dyDescent="0.25">
      <c r="A18" s="20" t="s">
        <v>46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1"/>
        <v>#DIV/0!</v>
      </c>
      <c r="U18" s="7" t="e">
        <f t="shared" si="1"/>
        <v>#DIV/0!</v>
      </c>
    </row>
    <row r="19" spans="1:21" ht="79.5" x14ac:dyDescent="0.25">
      <c r="A19" s="21" t="s">
        <v>26</v>
      </c>
      <c r="B19" s="18">
        <v>0</v>
      </c>
      <c r="C19" s="16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1"/>
        <v>#DIV/0!</v>
      </c>
      <c r="U19" s="7" t="e">
        <f t="shared" si="1"/>
        <v>#DIV/0!</v>
      </c>
    </row>
    <row r="20" spans="1:21" ht="57" x14ac:dyDescent="0.25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68.25" x14ac:dyDescent="0.25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45" x14ac:dyDescent="0.25">
      <c r="A22" s="19" t="s">
        <v>39</v>
      </c>
      <c r="B22" s="18">
        <v>2</v>
      </c>
      <c r="C22" s="16">
        <v>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2</v>
      </c>
      <c r="M22" s="27">
        <v>2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2</v>
      </c>
      <c r="S22" s="16">
        <f t="shared" si="9"/>
        <v>2</v>
      </c>
      <c r="T22" s="3">
        <f t="shared" si="1"/>
        <v>100</v>
      </c>
      <c r="U22" s="7">
        <f t="shared" si="1"/>
        <v>100</v>
      </c>
    </row>
    <row r="23" spans="1:21" ht="45" x14ac:dyDescent="0.25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34.5" x14ac:dyDescent="0.25">
      <c r="A24" s="20" t="s">
        <v>47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25">
      <c r="A25" s="22" t="s">
        <v>54</v>
      </c>
      <c r="B25" s="15">
        <v>13</v>
      </c>
      <c r="C25" s="32">
        <v>13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13</v>
      </c>
      <c r="Q25" s="1">
        <v>13</v>
      </c>
      <c r="R25" s="18">
        <f t="shared" si="9"/>
        <v>13</v>
      </c>
      <c r="S25" s="16">
        <f t="shared" si="9"/>
        <v>13</v>
      </c>
      <c r="T25" s="3">
        <f t="shared" si="11"/>
        <v>100</v>
      </c>
      <c r="U25" s="7">
        <f t="shared" si="11"/>
        <v>100</v>
      </c>
    </row>
    <row r="26" spans="1:21" ht="61.9" customHeight="1" x14ac:dyDescent="0.25">
      <c r="A26" s="22" t="s">
        <v>29</v>
      </c>
      <c r="B26" s="18">
        <v>13</v>
      </c>
      <c r="C26" s="16">
        <v>13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13</v>
      </c>
      <c r="Q26" s="1">
        <v>13</v>
      </c>
      <c r="R26" s="18">
        <f>L26+N26+P26</f>
        <v>13</v>
      </c>
      <c r="S26" s="16">
        <f>M26+O26+Q26</f>
        <v>13</v>
      </c>
      <c r="T26" s="3">
        <v>100</v>
      </c>
      <c r="U26" s="7">
        <v>100</v>
      </c>
    </row>
    <row r="27" spans="1:21" ht="61.9" customHeight="1" x14ac:dyDescent="0.25">
      <c r="A27" s="22" t="s">
        <v>48</v>
      </c>
      <c r="B27" s="18">
        <v>0</v>
      </c>
      <c r="C27" s="16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0</v>
      </c>
      <c r="K27" s="16">
        <f>E27+G27+I27</f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15" customHeight="1" x14ac:dyDescent="0.25">
      <c r="A28" s="22" t="s">
        <v>30</v>
      </c>
      <c r="B28" s="28">
        <v>0</v>
      </c>
      <c r="C28" s="24"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2">D28+F28+H28</f>
        <v>0</v>
      </c>
      <c r="K28" s="24">
        <f t="shared" si="12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3">M28+O28+Q28</f>
        <v>0</v>
      </c>
      <c r="T28" s="25" t="e">
        <f t="shared" ref="T28:U28" si="14">R28/B28*100</f>
        <v>#DIV/0!</v>
      </c>
      <c r="U28" s="30" t="e">
        <f t="shared" si="14"/>
        <v>#DIV/0!</v>
      </c>
    </row>
    <row r="29" spans="1:21" ht="157.15" customHeight="1" x14ac:dyDescent="0.25">
      <c r="A29" s="22" t="s">
        <v>49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35" x14ac:dyDescent="0.25">
      <c r="A30" s="31" t="s">
        <v>50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5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01.25" x14ac:dyDescent="0.25">
      <c r="A31" s="33" t="s">
        <v>51</v>
      </c>
      <c r="B31" s="18">
        <v>44</v>
      </c>
      <c r="C31" s="16">
        <v>44</v>
      </c>
      <c r="D31" s="1">
        <v>44</v>
      </c>
      <c r="E31" s="1">
        <v>44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44</v>
      </c>
      <c r="K31" s="16">
        <f t="shared" si="10"/>
        <v>44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5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2.5" x14ac:dyDescent="0.25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5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25">
      <c r="A33" s="2" t="s">
        <v>8</v>
      </c>
      <c r="B33" s="18">
        <f t="shared" ref="B33:U33" si="16">SUM(B7:B32)</f>
        <v>570</v>
      </c>
      <c r="C33" s="18">
        <f t="shared" si="16"/>
        <v>570</v>
      </c>
      <c r="D33" s="18">
        <f t="shared" si="16"/>
        <v>44</v>
      </c>
      <c r="E33" s="18">
        <f t="shared" si="16"/>
        <v>44</v>
      </c>
      <c r="F33" s="18">
        <f t="shared" si="16"/>
        <v>0</v>
      </c>
      <c r="G33" s="18">
        <f t="shared" si="16"/>
        <v>0</v>
      </c>
      <c r="H33" s="18">
        <f t="shared" si="16"/>
        <v>0</v>
      </c>
      <c r="I33" s="18">
        <f t="shared" si="16"/>
        <v>0</v>
      </c>
      <c r="J33" s="18">
        <f t="shared" si="16"/>
        <v>44</v>
      </c>
      <c r="K33" s="18">
        <f t="shared" si="16"/>
        <v>44</v>
      </c>
      <c r="L33" s="18">
        <f t="shared" si="16"/>
        <v>2</v>
      </c>
      <c r="M33" s="18">
        <f t="shared" si="16"/>
        <v>2</v>
      </c>
      <c r="N33" s="18">
        <f t="shared" si="16"/>
        <v>0</v>
      </c>
      <c r="O33" s="18">
        <f t="shared" si="16"/>
        <v>0</v>
      </c>
      <c r="P33" s="18">
        <f t="shared" si="16"/>
        <v>524</v>
      </c>
      <c r="Q33" s="18">
        <f t="shared" si="16"/>
        <v>524</v>
      </c>
      <c r="R33" s="18">
        <f t="shared" si="16"/>
        <v>526</v>
      </c>
      <c r="S33" s="18">
        <f t="shared" si="16"/>
        <v>526</v>
      </c>
      <c r="T33" s="18" t="e">
        <f t="shared" si="16"/>
        <v>#DIV/0!</v>
      </c>
      <c r="U33" s="18" t="e">
        <f t="shared" si="16"/>
        <v>#DIV/0!</v>
      </c>
    </row>
    <row r="35" spans="1:21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2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2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5" zoomScale="73" zoomScaleNormal="73" workbookViewId="0">
      <selection activeCell="B22" sqref="B22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45" t="s">
        <v>64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5.75" thickBot="1" x14ac:dyDescent="0.3">
      <c r="A2" s="46" t="s">
        <v>7</v>
      </c>
      <c r="B2" s="47" t="s">
        <v>14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 t="s">
        <v>22</v>
      </c>
      <c r="U2" s="49" t="s">
        <v>23</v>
      </c>
    </row>
    <row r="3" spans="1:21" ht="15.75" thickBot="1" x14ac:dyDescent="0.3">
      <c r="A3" s="46"/>
      <c r="B3" s="50" t="s">
        <v>19</v>
      </c>
      <c r="C3" s="51" t="s">
        <v>18</v>
      </c>
      <c r="D3" s="52" t="s">
        <v>12</v>
      </c>
      <c r="E3" s="52"/>
      <c r="F3" s="52"/>
      <c r="G3" s="52"/>
      <c r="H3" s="52"/>
      <c r="I3" s="52"/>
      <c r="J3" s="52"/>
      <c r="K3" s="52"/>
      <c r="L3" s="53" t="s">
        <v>13</v>
      </c>
      <c r="M3" s="53"/>
      <c r="N3" s="53"/>
      <c r="O3" s="53"/>
      <c r="P3" s="53"/>
      <c r="Q3" s="53"/>
      <c r="R3" s="53"/>
      <c r="S3" s="53"/>
      <c r="T3" s="48"/>
      <c r="U3" s="49"/>
    </row>
    <row r="4" spans="1:21" ht="39" customHeight="1" thickBot="1" x14ac:dyDescent="0.3">
      <c r="A4" s="46"/>
      <c r="B4" s="50"/>
      <c r="C4" s="51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48"/>
      <c r="U4" s="49"/>
    </row>
    <row r="5" spans="1:21" ht="72.75" thickBot="1" x14ac:dyDescent="0.3">
      <c r="A5" s="46"/>
      <c r="B5" s="50"/>
      <c r="C5" s="51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8"/>
      <c r="U5" s="49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25">
      <c r="A7" s="23" t="s">
        <v>28</v>
      </c>
      <c r="B7" s="18">
        <v>0</v>
      </c>
      <c r="C7" s="16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 t="e">
        <f t="shared" ref="T7:U22" si="1">R7/B7*100</f>
        <v>#DIV/0!</v>
      </c>
      <c r="U7" s="7" t="e">
        <f t="shared" si="1"/>
        <v>#DIV/0!</v>
      </c>
    </row>
    <row r="8" spans="1:21" ht="23.25" x14ac:dyDescent="0.25">
      <c r="A8" s="21" t="s">
        <v>34</v>
      </c>
      <c r="B8" s="18">
        <f t="shared" ref="B8:C13" si="2">J8+R8</f>
        <v>0</v>
      </c>
      <c r="C8" s="16">
        <f t="shared" si="2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ref="S8" si="3">M8+O8+Q8</f>
        <v>0</v>
      </c>
      <c r="T8" s="3" t="e">
        <f t="shared" si="1"/>
        <v>#DIV/0!</v>
      </c>
      <c r="U8" s="7" t="e">
        <f t="shared" si="1"/>
        <v>#DIV/0!</v>
      </c>
    </row>
    <row r="9" spans="1:21" ht="57.75" customHeight="1" x14ac:dyDescent="0.25">
      <c r="A9" s="22" t="s">
        <v>35</v>
      </c>
      <c r="B9" s="18">
        <f t="shared" si="2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1"/>
        <v>#DIV/0!</v>
      </c>
      <c r="U9" s="7" t="e">
        <f t="shared" si="1"/>
        <v>#DIV/0!</v>
      </c>
    </row>
    <row r="10" spans="1:21" ht="31.15" customHeight="1" x14ac:dyDescent="0.25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78.75" x14ac:dyDescent="0.25">
      <c r="A11" s="19" t="s">
        <v>37</v>
      </c>
      <c r="B11" s="18">
        <v>0</v>
      </c>
      <c r="C11" s="16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33.75" x14ac:dyDescent="0.25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33.75" x14ac:dyDescent="0.25">
      <c r="A13" s="19" t="s">
        <v>38</v>
      </c>
      <c r="B13" s="18">
        <f t="shared" si="2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1"/>
        <v>#DIV/0!</v>
      </c>
      <c r="U13" s="7" t="e">
        <f t="shared" si="1"/>
        <v>#DIV/0!</v>
      </c>
    </row>
    <row r="14" spans="1:21" ht="56.25" x14ac:dyDescent="0.25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1"/>
        <v>#DIV/0!</v>
      </c>
      <c r="U14" s="7" t="e">
        <f t="shared" si="1"/>
        <v>#DIV/0!</v>
      </c>
    </row>
    <row r="15" spans="1:21" ht="72.599999999999994" customHeight="1" x14ac:dyDescent="0.25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68.25" x14ac:dyDescent="0.25">
      <c r="A16" s="20" t="s">
        <v>45</v>
      </c>
      <c r="B16" s="18">
        <v>0</v>
      </c>
      <c r="C16" s="16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57" x14ac:dyDescent="0.25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1"/>
        <v>#DIV/0!</v>
      </c>
      <c r="U17" s="7" t="e">
        <f t="shared" si="1"/>
        <v>#DIV/0!</v>
      </c>
    </row>
    <row r="18" spans="1:21" ht="34.5" x14ac:dyDescent="0.25">
      <c r="A18" s="20" t="s">
        <v>46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1"/>
        <v>#DIV/0!</v>
      </c>
      <c r="U18" s="7" t="e">
        <f t="shared" si="1"/>
        <v>#DIV/0!</v>
      </c>
    </row>
    <row r="19" spans="1:21" ht="79.5" x14ac:dyDescent="0.25">
      <c r="A19" s="21" t="s">
        <v>26</v>
      </c>
      <c r="B19" s="18">
        <v>0</v>
      </c>
      <c r="C19" s="16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1"/>
        <v>#DIV/0!</v>
      </c>
      <c r="U19" s="7" t="e">
        <f t="shared" si="1"/>
        <v>#DIV/0!</v>
      </c>
    </row>
    <row r="20" spans="1:21" ht="57" x14ac:dyDescent="0.25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68.25" x14ac:dyDescent="0.25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45" x14ac:dyDescent="0.25">
      <c r="A22" s="19" t="s">
        <v>39</v>
      </c>
      <c r="B22" s="18">
        <v>0</v>
      </c>
      <c r="C22" s="16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0</v>
      </c>
      <c r="M22" s="27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0</v>
      </c>
      <c r="S22" s="16">
        <f t="shared" si="9"/>
        <v>0</v>
      </c>
      <c r="T22" s="3" t="e">
        <f t="shared" si="1"/>
        <v>#DIV/0!</v>
      </c>
      <c r="U22" s="7" t="e">
        <f t="shared" si="1"/>
        <v>#DIV/0!</v>
      </c>
    </row>
    <row r="23" spans="1:21" ht="45" x14ac:dyDescent="0.25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34.5" x14ac:dyDescent="0.25">
      <c r="A24" s="20" t="s">
        <v>47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25">
      <c r="A25" s="22" t="s">
        <v>54</v>
      </c>
      <c r="B25" s="15">
        <v>10</v>
      </c>
      <c r="C25" s="32">
        <v>10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10</v>
      </c>
      <c r="Q25" s="1">
        <v>10</v>
      </c>
      <c r="R25" s="18">
        <f t="shared" si="9"/>
        <v>10</v>
      </c>
      <c r="S25" s="16">
        <f t="shared" si="9"/>
        <v>10</v>
      </c>
      <c r="T25" s="3">
        <f t="shared" si="11"/>
        <v>100</v>
      </c>
      <c r="U25" s="7">
        <f t="shared" si="11"/>
        <v>100</v>
      </c>
    </row>
    <row r="26" spans="1:21" ht="81" customHeight="1" x14ac:dyDescent="0.25">
      <c r="A26" s="22" t="s">
        <v>29</v>
      </c>
      <c r="B26" s="18">
        <v>14</v>
      </c>
      <c r="C26" s="16">
        <v>14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14</v>
      </c>
      <c r="Q26" s="1">
        <v>14</v>
      </c>
      <c r="R26" s="18">
        <f>L26+N26+P26</f>
        <v>14</v>
      </c>
      <c r="S26" s="16">
        <f>M26+O26+Q26</f>
        <v>14</v>
      </c>
      <c r="T26" s="3">
        <v>100</v>
      </c>
      <c r="U26" s="7">
        <v>100</v>
      </c>
    </row>
    <row r="27" spans="1:21" ht="61.9" customHeight="1" x14ac:dyDescent="0.25">
      <c r="A27" s="22" t="s">
        <v>48</v>
      </c>
      <c r="B27" s="18">
        <v>1</v>
      </c>
      <c r="C27" s="16">
        <v>1</v>
      </c>
      <c r="D27" s="1">
        <v>1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1</v>
      </c>
      <c r="K27" s="16">
        <f>E27+G27+I27</f>
        <v>1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15" customHeight="1" x14ac:dyDescent="0.25">
      <c r="A28" s="22" t="s">
        <v>30</v>
      </c>
      <c r="B28" s="28">
        <v>0</v>
      </c>
      <c r="C28" s="24"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2">D28+F28+H28</f>
        <v>0</v>
      </c>
      <c r="K28" s="24">
        <f t="shared" si="12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3">M28+O28+Q28</f>
        <v>0</v>
      </c>
      <c r="T28" s="25" t="e">
        <f t="shared" ref="T28:U28" si="14">R28/B28*100</f>
        <v>#DIV/0!</v>
      </c>
      <c r="U28" s="30" t="e">
        <f t="shared" si="14"/>
        <v>#DIV/0!</v>
      </c>
    </row>
    <row r="29" spans="1:21" ht="157.15" customHeight="1" x14ac:dyDescent="0.25">
      <c r="A29" s="22" t="s">
        <v>49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35" x14ac:dyDescent="0.25">
      <c r="A30" s="31" t="s">
        <v>50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5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01.25" x14ac:dyDescent="0.25">
      <c r="A31" s="31" t="s">
        <v>51</v>
      </c>
      <c r="B31" s="18">
        <v>16</v>
      </c>
      <c r="C31" s="16">
        <v>16</v>
      </c>
      <c r="D31" s="1">
        <v>16</v>
      </c>
      <c r="E31" s="1">
        <v>16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16</v>
      </c>
      <c r="K31" s="16">
        <f t="shared" si="10"/>
        <v>16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5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2.5" x14ac:dyDescent="0.25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5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25">
      <c r="A33" s="2" t="s">
        <v>8</v>
      </c>
      <c r="B33" s="18">
        <f t="shared" ref="B33:U33" si="16">SUM(B7:B32)</f>
        <v>41</v>
      </c>
      <c r="C33" s="18">
        <f t="shared" si="16"/>
        <v>41</v>
      </c>
      <c r="D33" s="18">
        <f t="shared" si="16"/>
        <v>17</v>
      </c>
      <c r="E33" s="18">
        <f t="shared" si="16"/>
        <v>17</v>
      </c>
      <c r="F33" s="18">
        <f t="shared" si="16"/>
        <v>0</v>
      </c>
      <c r="G33" s="18">
        <f t="shared" si="16"/>
        <v>0</v>
      </c>
      <c r="H33" s="18">
        <f t="shared" si="16"/>
        <v>0</v>
      </c>
      <c r="I33" s="18">
        <f t="shared" si="16"/>
        <v>0</v>
      </c>
      <c r="J33" s="18">
        <f t="shared" si="16"/>
        <v>17</v>
      </c>
      <c r="K33" s="18">
        <f t="shared" si="16"/>
        <v>17</v>
      </c>
      <c r="L33" s="18">
        <f t="shared" si="16"/>
        <v>0</v>
      </c>
      <c r="M33" s="18">
        <f t="shared" si="16"/>
        <v>0</v>
      </c>
      <c r="N33" s="18">
        <f t="shared" si="16"/>
        <v>0</v>
      </c>
      <c r="O33" s="18">
        <f t="shared" si="16"/>
        <v>0</v>
      </c>
      <c r="P33" s="18">
        <f t="shared" si="16"/>
        <v>24</v>
      </c>
      <c r="Q33" s="18">
        <f t="shared" si="16"/>
        <v>24</v>
      </c>
      <c r="R33" s="18">
        <f t="shared" si="16"/>
        <v>24</v>
      </c>
      <c r="S33" s="18">
        <f t="shared" si="16"/>
        <v>24</v>
      </c>
      <c r="T33" s="18" t="e">
        <f t="shared" si="16"/>
        <v>#DIV/0!</v>
      </c>
      <c r="U33" s="18" t="e">
        <f t="shared" si="16"/>
        <v>#DIV/0!</v>
      </c>
    </row>
    <row r="35" spans="1:21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2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2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8" workbookViewId="0">
      <selection activeCell="A25" sqref="A25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45" t="s">
        <v>65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5.75" thickBot="1" x14ac:dyDescent="0.3">
      <c r="A2" s="46" t="s">
        <v>7</v>
      </c>
      <c r="B2" s="47" t="s">
        <v>14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 t="s">
        <v>22</v>
      </c>
      <c r="U2" s="49" t="s">
        <v>23</v>
      </c>
    </row>
    <row r="3" spans="1:21" ht="15.75" thickBot="1" x14ac:dyDescent="0.3">
      <c r="A3" s="46"/>
      <c r="B3" s="50" t="s">
        <v>19</v>
      </c>
      <c r="C3" s="51" t="s">
        <v>18</v>
      </c>
      <c r="D3" s="52" t="s">
        <v>12</v>
      </c>
      <c r="E3" s="52"/>
      <c r="F3" s="52"/>
      <c r="G3" s="52"/>
      <c r="H3" s="52"/>
      <c r="I3" s="52"/>
      <c r="J3" s="52"/>
      <c r="K3" s="52"/>
      <c r="L3" s="53" t="s">
        <v>13</v>
      </c>
      <c r="M3" s="53"/>
      <c r="N3" s="53"/>
      <c r="O3" s="53"/>
      <c r="P3" s="53"/>
      <c r="Q3" s="53"/>
      <c r="R3" s="53"/>
      <c r="S3" s="53"/>
      <c r="T3" s="48"/>
      <c r="U3" s="49"/>
    </row>
    <row r="4" spans="1:21" ht="39" customHeight="1" thickBot="1" x14ac:dyDescent="0.3">
      <c r="A4" s="46"/>
      <c r="B4" s="50"/>
      <c r="C4" s="51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48"/>
      <c r="U4" s="49"/>
    </row>
    <row r="5" spans="1:21" ht="72.75" thickBot="1" x14ac:dyDescent="0.3">
      <c r="A5" s="46"/>
      <c r="B5" s="50"/>
      <c r="C5" s="51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8"/>
      <c r="U5" s="49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25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 t="e">
        <f t="shared" ref="T7:U22" si="1">R7/B7*100</f>
        <v>#DIV/0!</v>
      </c>
      <c r="U7" s="7" t="e">
        <f t="shared" si="1"/>
        <v>#DIV/0!</v>
      </c>
    </row>
    <row r="8" spans="1:21" ht="23.25" x14ac:dyDescent="0.25">
      <c r="A8" s="21" t="s">
        <v>34</v>
      </c>
      <c r="B8" s="18">
        <f t="shared" ref="B8:C13" si="2">J8+R8</f>
        <v>0</v>
      </c>
      <c r="C8" s="16">
        <f t="shared" si="2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ref="S8" si="3">M8+O8+Q8</f>
        <v>0</v>
      </c>
      <c r="T8" s="3" t="e">
        <f t="shared" si="1"/>
        <v>#DIV/0!</v>
      </c>
      <c r="U8" s="7" t="e">
        <f t="shared" si="1"/>
        <v>#DIV/0!</v>
      </c>
    </row>
    <row r="9" spans="1:21" ht="57.75" customHeight="1" x14ac:dyDescent="0.25">
      <c r="A9" s="22" t="s">
        <v>35</v>
      </c>
      <c r="B9" s="18">
        <f t="shared" si="2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1"/>
        <v>#DIV/0!</v>
      </c>
      <c r="U9" s="7" t="e">
        <f t="shared" si="1"/>
        <v>#DIV/0!</v>
      </c>
    </row>
    <row r="10" spans="1:21" ht="31.15" customHeight="1" x14ac:dyDescent="0.25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78.75" x14ac:dyDescent="0.25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33.75" x14ac:dyDescent="0.25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33.75" x14ac:dyDescent="0.25">
      <c r="A13" s="19" t="s">
        <v>38</v>
      </c>
      <c r="B13" s="18">
        <f t="shared" si="2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1"/>
        <v>#DIV/0!</v>
      </c>
      <c r="U13" s="7" t="e">
        <f t="shared" si="1"/>
        <v>#DIV/0!</v>
      </c>
    </row>
    <row r="14" spans="1:21" ht="56.25" x14ac:dyDescent="0.25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1"/>
        <v>#DIV/0!</v>
      </c>
      <c r="U14" s="7" t="e">
        <f t="shared" si="1"/>
        <v>#DIV/0!</v>
      </c>
    </row>
    <row r="15" spans="1:21" ht="72.599999999999994" customHeight="1" x14ac:dyDescent="0.25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68.25" x14ac:dyDescent="0.25">
      <c r="A16" s="20" t="s">
        <v>45</v>
      </c>
      <c r="B16" s="18">
        <f t="shared" si="6"/>
        <v>0</v>
      </c>
      <c r="C16" s="16">
        <f t="shared" si="6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57" x14ac:dyDescent="0.25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1"/>
        <v>#DIV/0!</v>
      </c>
      <c r="U17" s="7" t="e">
        <f t="shared" si="1"/>
        <v>#DIV/0!</v>
      </c>
    </row>
    <row r="18" spans="1:21" ht="34.5" x14ac:dyDescent="0.25">
      <c r="A18" s="20" t="s">
        <v>46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1"/>
        <v>#DIV/0!</v>
      </c>
      <c r="U18" s="7" t="e">
        <f t="shared" si="1"/>
        <v>#DIV/0!</v>
      </c>
    </row>
    <row r="19" spans="1:21" ht="79.5" x14ac:dyDescent="0.25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1"/>
        <v>#DIV/0!</v>
      </c>
      <c r="U19" s="7" t="e">
        <f t="shared" si="1"/>
        <v>#DIV/0!</v>
      </c>
    </row>
    <row r="20" spans="1:21" ht="57" x14ac:dyDescent="0.25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68.25" x14ac:dyDescent="0.25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45" x14ac:dyDescent="0.25">
      <c r="A22" s="19" t="s">
        <v>39</v>
      </c>
      <c r="B22" s="18">
        <f t="shared" si="6"/>
        <v>8</v>
      </c>
      <c r="C22" s="16">
        <f t="shared" si="6"/>
        <v>8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8</v>
      </c>
      <c r="M22" s="27">
        <v>8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8</v>
      </c>
      <c r="S22" s="16">
        <f t="shared" si="9"/>
        <v>8</v>
      </c>
      <c r="T22" s="3">
        <f t="shared" si="1"/>
        <v>100</v>
      </c>
      <c r="U22" s="7">
        <f t="shared" si="1"/>
        <v>100</v>
      </c>
    </row>
    <row r="23" spans="1:21" ht="45" x14ac:dyDescent="0.25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34.5" x14ac:dyDescent="0.25">
      <c r="A24" s="20" t="s">
        <v>47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25">
      <c r="A25" s="22" t="s">
        <v>54</v>
      </c>
      <c r="B25" s="15">
        <f t="shared" si="6"/>
        <v>9</v>
      </c>
      <c r="C25" s="32">
        <f>K25+S25</f>
        <v>9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9</v>
      </c>
      <c r="Q25" s="1">
        <v>9</v>
      </c>
      <c r="R25" s="18">
        <f t="shared" si="9"/>
        <v>9</v>
      </c>
      <c r="S25" s="16">
        <f t="shared" si="9"/>
        <v>9</v>
      </c>
      <c r="T25" s="3">
        <f t="shared" si="11"/>
        <v>100</v>
      </c>
      <c r="U25" s="7">
        <f t="shared" si="11"/>
        <v>100</v>
      </c>
    </row>
    <row r="26" spans="1:21" ht="61.9" customHeight="1" x14ac:dyDescent="0.25">
      <c r="A26" s="22" t="s">
        <v>29</v>
      </c>
      <c r="B26" s="18">
        <f>J26+R26</f>
        <v>15</v>
      </c>
      <c r="C26" s="16">
        <f>K26+S26</f>
        <v>15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15</v>
      </c>
      <c r="Q26" s="1">
        <v>15</v>
      </c>
      <c r="R26" s="18">
        <f>L26+N26+P26</f>
        <v>15</v>
      </c>
      <c r="S26" s="16">
        <f>M26+O26+Q26</f>
        <v>15</v>
      </c>
      <c r="T26" s="3">
        <v>100</v>
      </c>
      <c r="U26" s="7">
        <v>100</v>
      </c>
    </row>
    <row r="27" spans="1:21" ht="61.9" customHeight="1" x14ac:dyDescent="0.25">
      <c r="A27" s="22" t="s">
        <v>48</v>
      </c>
      <c r="B27" s="18">
        <f>J27+R27</f>
        <v>0</v>
      </c>
      <c r="C27" s="16">
        <f>K27+S27</f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0</v>
      </c>
      <c r="K27" s="16">
        <f>E27+G27+I27</f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15" customHeight="1" x14ac:dyDescent="0.25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157.15" customHeight="1" x14ac:dyDescent="0.25">
      <c r="A29" s="22" t="s">
        <v>49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35" x14ac:dyDescent="0.25">
      <c r="A30" s="31" t="s">
        <v>50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01.25" x14ac:dyDescent="0.25">
      <c r="A31" s="31" t="s">
        <v>51</v>
      </c>
      <c r="B31" s="18">
        <f t="shared" si="6"/>
        <v>75</v>
      </c>
      <c r="C31" s="16">
        <f t="shared" si="6"/>
        <v>75</v>
      </c>
      <c r="D31" s="1">
        <v>75</v>
      </c>
      <c r="E31" s="1">
        <v>75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75</v>
      </c>
      <c r="K31" s="16">
        <f t="shared" si="10"/>
        <v>75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2.5" x14ac:dyDescent="0.25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25">
      <c r="A33" s="2" t="s">
        <v>8</v>
      </c>
      <c r="B33" s="18">
        <f t="shared" ref="B33:U33" si="17">SUM(B7:B32)</f>
        <v>107</v>
      </c>
      <c r="C33" s="18">
        <f t="shared" si="17"/>
        <v>107</v>
      </c>
      <c r="D33" s="18">
        <f t="shared" si="17"/>
        <v>75</v>
      </c>
      <c r="E33" s="18">
        <f t="shared" si="17"/>
        <v>75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75</v>
      </c>
      <c r="K33" s="18">
        <f t="shared" si="17"/>
        <v>75</v>
      </c>
      <c r="L33" s="18">
        <f t="shared" si="17"/>
        <v>8</v>
      </c>
      <c r="M33" s="18">
        <f t="shared" si="17"/>
        <v>8</v>
      </c>
      <c r="N33" s="18">
        <f t="shared" si="17"/>
        <v>0</v>
      </c>
      <c r="O33" s="18">
        <f t="shared" si="17"/>
        <v>0</v>
      </c>
      <c r="P33" s="18">
        <f t="shared" si="17"/>
        <v>24</v>
      </c>
      <c r="Q33" s="18">
        <f t="shared" si="17"/>
        <v>24</v>
      </c>
      <c r="R33" s="18">
        <f t="shared" si="17"/>
        <v>32</v>
      </c>
      <c r="S33" s="18">
        <f t="shared" si="17"/>
        <v>32</v>
      </c>
      <c r="T33" s="18" t="e">
        <f t="shared" si="17"/>
        <v>#DIV/0!</v>
      </c>
      <c r="U33" s="18" t="e">
        <f t="shared" si="17"/>
        <v>#DIV/0!</v>
      </c>
    </row>
    <row r="35" spans="1:21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2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2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</sheetData>
  <mergeCells count="20">
    <mergeCell ref="R4:S4"/>
    <mergeCell ref="A35:N35"/>
    <mergeCell ref="A36:N36"/>
    <mergeCell ref="A37:N37"/>
    <mergeCell ref="F4:G4"/>
    <mergeCell ref="H4:I4"/>
    <mergeCell ref="J4:K4"/>
    <mergeCell ref="L4:M4"/>
    <mergeCell ref="N4:O4"/>
    <mergeCell ref="P4:Q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31" workbookViewId="0">
      <selection sqref="A1:XFD1048576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45" t="s">
        <v>66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5.75" thickBot="1" x14ac:dyDescent="0.3">
      <c r="A2" s="46" t="s">
        <v>7</v>
      </c>
      <c r="B2" s="47" t="s">
        <v>14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 t="s">
        <v>22</v>
      </c>
      <c r="U2" s="49" t="s">
        <v>23</v>
      </c>
    </row>
    <row r="3" spans="1:21" ht="15.75" thickBot="1" x14ac:dyDescent="0.3">
      <c r="A3" s="46"/>
      <c r="B3" s="50" t="s">
        <v>19</v>
      </c>
      <c r="C3" s="51" t="s">
        <v>18</v>
      </c>
      <c r="D3" s="52" t="s">
        <v>12</v>
      </c>
      <c r="E3" s="52"/>
      <c r="F3" s="52"/>
      <c r="G3" s="52"/>
      <c r="H3" s="52"/>
      <c r="I3" s="52"/>
      <c r="J3" s="52"/>
      <c r="K3" s="52"/>
      <c r="L3" s="53" t="s">
        <v>13</v>
      </c>
      <c r="M3" s="53"/>
      <c r="N3" s="53"/>
      <c r="O3" s="53"/>
      <c r="P3" s="53"/>
      <c r="Q3" s="53"/>
      <c r="R3" s="53"/>
      <c r="S3" s="53"/>
      <c r="T3" s="48"/>
      <c r="U3" s="49"/>
    </row>
    <row r="4" spans="1:21" ht="15.75" thickBot="1" x14ac:dyDescent="0.3">
      <c r="A4" s="46"/>
      <c r="B4" s="50"/>
      <c r="C4" s="51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48"/>
      <c r="U4" s="49"/>
    </row>
    <row r="5" spans="1:21" ht="72.75" thickBot="1" x14ac:dyDescent="0.3">
      <c r="A5" s="46"/>
      <c r="B5" s="50"/>
      <c r="C5" s="51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8"/>
      <c r="U5" s="49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5" x14ac:dyDescent="0.25">
      <c r="A7" s="54" t="s">
        <v>28</v>
      </c>
      <c r="B7" s="18">
        <v>0</v>
      </c>
      <c r="C7" s="16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 t="e">
        <f t="shared" ref="T7:U22" si="1">R7/B7*100</f>
        <v>#DIV/0!</v>
      </c>
      <c r="U7" s="7" t="e">
        <f t="shared" si="1"/>
        <v>#DIV/0!</v>
      </c>
    </row>
    <row r="8" spans="1:21" ht="23.25" x14ac:dyDescent="0.25">
      <c r="A8" s="21" t="s">
        <v>34</v>
      </c>
      <c r="B8" s="18">
        <f t="shared" ref="B8:C13" si="2">J8+R8</f>
        <v>0</v>
      </c>
      <c r="C8" s="16">
        <f t="shared" si="2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ref="S8" si="3">M8+O8+Q8</f>
        <v>0</v>
      </c>
      <c r="T8" s="3" t="e">
        <f t="shared" si="1"/>
        <v>#DIV/0!</v>
      </c>
      <c r="U8" s="7" t="e">
        <f t="shared" si="1"/>
        <v>#DIV/0!</v>
      </c>
    </row>
    <row r="9" spans="1:21" ht="45" x14ac:dyDescent="0.25">
      <c r="A9" s="22" t="s">
        <v>35</v>
      </c>
      <c r="B9" s="18">
        <f t="shared" si="2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1"/>
        <v>#DIV/0!</v>
      </c>
      <c r="U9" s="7" t="e">
        <f t="shared" si="1"/>
        <v>#DIV/0!</v>
      </c>
    </row>
    <row r="10" spans="1:21" ht="45" x14ac:dyDescent="0.25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78.75" x14ac:dyDescent="0.25">
      <c r="A11" s="19" t="s">
        <v>37</v>
      </c>
      <c r="B11" s="18">
        <v>0</v>
      </c>
      <c r="C11" s="16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33.75" x14ac:dyDescent="0.25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33.75" x14ac:dyDescent="0.25">
      <c r="A13" s="19" t="s">
        <v>38</v>
      </c>
      <c r="B13" s="18">
        <f t="shared" si="2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1"/>
        <v>#DIV/0!</v>
      </c>
      <c r="U13" s="7" t="e">
        <f t="shared" si="1"/>
        <v>#DIV/0!</v>
      </c>
    </row>
    <row r="14" spans="1:21" ht="56.25" x14ac:dyDescent="0.25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1"/>
        <v>#DIV/0!</v>
      </c>
      <c r="U14" s="7" t="e">
        <f t="shared" si="1"/>
        <v>#DIV/0!</v>
      </c>
    </row>
    <row r="15" spans="1:21" ht="90" x14ac:dyDescent="0.25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68.25" x14ac:dyDescent="0.25">
      <c r="A16" s="20" t="s">
        <v>45</v>
      </c>
      <c r="B16" s="18">
        <v>0</v>
      </c>
      <c r="C16" s="16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57" x14ac:dyDescent="0.25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1"/>
        <v>#DIV/0!</v>
      </c>
      <c r="U17" s="7" t="e">
        <f t="shared" si="1"/>
        <v>#DIV/0!</v>
      </c>
    </row>
    <row r="18" spans="1:21" ht="34.5" x14ac:dyDescent="0.25">
      <c r="A18" s="20" t="s">
        <v>46</v>
      </c>
      <c r="B18" s="18">
        <v>7</v>
      </c>
      <c r="C18" s="16">
        <v>7</v>
      </c>
      <c r="D18" s="1">
        <v>7</v>
      </c>
      <c r="E18" s="1">
        <v>7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7</v>
      </c>
      <c r="K18" s="16">
        <f t="shared" si="0"/>
        <v>7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1"/>
        <v>0</v>
      </c>
      <c r="U18" s="7">
        <f t="shared" si="1"/>
        <v>0</v>
      </c>
    </row>
    <row r="19" spans="1:21" ht="79.5" x14ac:dyDescent="0.25">
      <c r="A19" s="21" t="s">
        <v>26</v>
      </c>
      <c r="B19" s="18">
        <v>0</v>
      </c>
      <c r="C19" s="16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1"/>
        <v>#DIV/0!</v>
      </c>
      <c r="U19" s="7" t="e">
        <f t="shared" si="1"/>
        <v>#DIV/0!</v>
      </c>
    </row>
    <row r="20" spans="1:21" ht="57" x14ac:dyDescent="0.25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68.25" x14ac:dyDescent="0.25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45" x14ac:dyDescent="0.25">
      <c r="A22" s="19" t="s">
        <v>39</v>
      </c>
      <c r="B22" s="18">
        <v>0</v>
      </c>
      <c r="C22" s="16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0</v>
      </c>
      <c r="M22" s="27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0</v>
      </c>
      <c r="S22" s="16">
        <f t="shared" si="9"/>
        <v>0</v>
      </c>
      <c r="T22" s="3" t="e">
        <f t="shared" si="1"/>
        <v>#DIV/0!</v>
      </c>
      <c r="U22" s="7" t="e">
        <f t="shared" si="1"/>
        <v>#DIV/0!</v>
      </c>
    </row>
    <row r="23" spans="1:21" ht="45" x14ac:dyDescent="0.25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34.5" x14ac:dyDescent="0.25">
      <c r="A24" s="20" t="s">
        <v>47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56.25" x14ac:dyDescent="0.25">
      <c r="A25" s="22" t="s">
        <v>54</v>
      </c>
      <c r="B25" s="15">
        <v>21</v>
      </c>
      <c r="C25" s="32">
        <v>21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21</v>
      </c>
      <c r="Q25" s="1">
        <v>21</v>
      </c>
      <c r="R25" s="18">
        <f t="shared" si="9"/>
        <v>21</v>
      </c>
      <c r="S25" s="16">
        <f t="shared" si="9"/>
        <v>21</v>
      </c>
      <c r="T25" s="3">
        <f t="shared" si="11"/>
        <v>100</v>
      </c>
      <c r="U25" s="7">
        <f t="shared" si="11"/>
        <v>100</v>
      </c>
    </row>
    <row r="26" spans="1:21" ht="78.75" x14ac:dyDescent="0.25">
      <c r="A26" s="22" t="s">
        <v>29</v>
      </c>
      <c r="B26" s="18">
        <v>13</v>
      </c>
      <c r="C26" s="16">
        <v>13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13</v>
      </c>
      <c r="Q26" s="1">
        <v>13</v>
      </c>
      <c r="R26" s="18">
        <f>L26+N26+P26</f>
        <v>13</v>
      </c>
      <c r="S26" s="16">
        <f>M26+O26+Q26</f>
        <v>13</v>
      </c>
      <c r="T26" s="3">
        <v>100</v>
      </c>
      <c r="U26" s="7">
        <v>100</v>
      </c>
    </row>
    <row r="27" spans="1:21" ht="101.25" x14ac:dyDescent="0.25">
      <c r="A27" s="22" t="s">
        <v>48</v>
      </c>
      <c r="B27" s="18">
        <f>J27+R27</f>
        <v>20</v>
      </c>
      <c r="C27" s="16">
        <f>K27+S27</f>
        <v>20</v>
      </c>
      <c r="D27" s="1">
        <v>20</v>
      </c>
      <c r="E27" s="1">
        <v>20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20</v>
      </c>
      <c r="K27" s="16">
        <f>E27+G27+I27</f>
        <v>20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6.25" x14ac:dyDescent="0.25">
      <c r="A28" s="55" t="s">
        <v>30</v>
      </c>
      <c r="B28" s="28">
        <v>0</v>
      </c>
      <c r="C28" s="24"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2">D28+F28+H28</f>
        <v>0</v>
      </c>
      <c r="K28" s="24">
        <f t="shared" si="12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3">M28+O28+Q28</f>
        <v>0</v>
      </c>
      <c r="T28" s="25" t="e">
        <f t="shared" ref="T28:U28" si="14">R28/B28*100</f>
        <v>#DIV/0!</v>
      </c>
      <c r="U28" s="30" t="e">
        <f t="shared" si="14"/>
        <v>#DIV/0!</v>
      </c>
    </row>
    <row r="29" spans="1:21" ht="202.5" x14ac:dyDescent="0.25">
      <c r="A29" s="22" t="s">
        <v>49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35" x14ac:dyDescent="0.25">
      <c r="A30" s="31" t="s">
        <v>50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5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01.25" x14ac:dyDescent="0.25">
      <c r="A31" s="31" t="s">
        <v>51</v>
      </c>
      <c r="B31" s="18">
        <f t="shared" si="6"/>
        <v>37</v>
      </c>
      <c r="C31" s="16">
        <f t="shared" si="6"/>
        <v>37</v>
      </c>
      <c r="D31" s="56">
        <v>37</v>
      </c>
      <c r="E31" s="56">
        <v>37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37</v>
      </c>
      <c r="K31" s="16">
        <f t="shared" si="10"/>
        <v>37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5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2.5" x14ac:dyDescent="0.25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5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25">
      <c r="A33" s="2" t="s">
        <v>8</v>
      </c>
      <c r="B33" s="18">
        <f t="shared" ref="B33:U33" si="16">SUM(B7:B32)</f>
        <v>98</v>
      </c>
      <c r="C33" s="18">
        <f t="shared" si="16"/>
        <v>98</v>
      </c>
      <c r="D33" s="18">
        <f t="shared" si="16"/>
        <v>64</v>
      </c>
      <c r="E33" s="18">
        <f t="shared" si="16"/>
        <v>64</v>
      </c>
      <c r="F33" s="18">
        <f t="shared" si="16"/>
        <v>0</v>
      </c>
      <c r="G33" s="18">
        <f t="shared" si="16"/>
        <v>0</v>
      </c>
      <c r="H33" s="18">
        <f t="shared" si="16"/>
        <v>0</v>
      </c>
      <c r="I33" s="18">
        <f t="shared" si="16"/>
        <v>0</v>
      </c>
      <c r="J33" s="18">
        <f t="shared" si="16"/>
        <v>64</v>
      </c>
      <c r="K33" s="18">
        <f t="shared" si="16"/>
        <v>64</v>
      </c>
      <c r="L33" s="18">
        <f t="shared" si="16"/>
        <v>0</v>
      </c>
      <c r="M33" s="18">
        <f t="shared" si="16"/>
        <v>0</v>
      </c>
      <c r="N33" s="18">
        <f t="shared" si="16"/>
        <v>0</v>
      </c>
      <c r="O33" s="18">
        <f t="shared" si="16"/>
        <v>0</v>
      </c>
      <c r="P33" s="18">
        <f t="shared" si="16"/>
        <v>34</v>
      </c>
      <c r="Q33" s="18">
        <f t="shared" si="16"/>
        <v>34</v>
      </c>
      <c r="R33" s="18">
        <f t="shared" si="16"/>
        <v>34</v>
      </c>
      <c r="S33" s="18">
        <f t="shared" si="16"/>
        <v>34</v>
      </c>
      <c r="T33" s="18" t="e">
        <f t="shared" si="16"/>
        <v>#DIV/0!</v>
      </c>
      <c r="U33" s="18" t="e">
        <f t="shared" si="16"/>
        <v>#DIV/0!</v>
      </c>
    </row>
    <row r="35" spans="1:21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2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2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</sheetData>
  <mergeCells count="20">
    <mergeCell ref="R4:S4"/>
    <mergeCell ref="A35:N35"/>
    <mergeCell ref="A36:N36"/>
    <mergeCell ref="A37:N37"/>
    <mergeCell ref="F4:G4"/>
    <mergeCell ref="H4:I4"/>
    <mergeCell ref="J4:K4"/>
    <mergeCell ref="L4:M4"/>
    <mergeCell ref="N4:O4"/>
    <mergeCell ref="P4:Q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4" workbookViewId="0">
      <selection activeCell="F31" sqref="F31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5.75" thickBot="1" x14ac:dyDescent="0.3">
      <c r="A2" s="46" t="s">
        <v>7</v>
      </c>
      <c r="B2" s="47" t="s">
        <v>14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 t="s">
        <v>22</v>
      </c>
      <c r="U2" s="49" t="s">
        <v>23</v>
      </c>
    </row>
    <row r="3" spans="1:21" ht="15.75" thickBot="1" x14ac:dyDescent="0.3">
      <c r="A3" s="46"/>
      <c r="B3" s="50" t="s">
        <v>19</v>
      </c>
      <c r="C3" s="51" t="s">
        <v>18</v>
      </c>
      <c r="D3" s="52" t="s">
        <v>12</v>
      </c>
      <c r="E3" s="52"/>
      <c r="F3" s="52"/>
      <c r="G3" s="52"/>
      <c r="H3" s="52"/>
      <c r="I3" s="52"/>
      <c r="J3" s="52"/>
      <c r="K3" s="52"/>
      <c r="L3" s="53" t="s">
        <v>13</v>
      </c>
      <c r="M3" s="53"/>
      <c r="N3" s="53"/>
      <c r="O3" s="53"/>
      <c r="P3" s="53"/>
      <c r="Q3" s="53"/>
      <c r="R3" s="53"/>
      <c r="S3" s="53"/>
      <c r="T3" s="48"/>
      <c r="U3" s="49"/>
    </row>
    <row r="4" spans="1:21" ht="61.5" customHeight="1" thickBot="1" x14ac:dyDescent="0.3">
      <c r="A4" s="46"/>
      <c r="B4" s="50"/>
      <c r="C4" s="51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48"/>
      <c r="U4" s="49"/>
    </row>
    <row r="5" spans="1:21" ht="72.75" thickBot="1" x14ac:dyDescent="0.3">
      <c r="A5" s="46"/>
      <c r="B5" s="50"/>
      <c r="C5" s="51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8"/>
      <c r="U5" s="49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5" x14ac:dyDescent="0.25">
      <c r="A7" s="54" t="s">
        <v>28</v>
      </c>
      <c r="B7" s="18">
        <v>1504</v>
      </c>
      <c r="C7" s="16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>
        <f t="shared" ref="T7:U22" si="1">R7/B7*100</f>
        <v>0</v>
      </c>
      <c r="U7" s="7" t="e">
        <f t="shared" si="1"/>
        <v>#DIV/0!</v>
      </c>
    </row>
    <row r="8" spans="1:21" ht="23.25" x14ac:dyDescent="0.25">
      <c r="A8" s="57" t="s">
        <v>34</v>
      </c>
      <c r="B8" s="18">
        <f t="shared" ref="B8:C13" si="2">J8+R8</f>
        <v>0</v>
      </c>
      <c r="C8" s="16">
        <f t="shared" si="2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ref="S8" si="3">M8+O8+Q8</f>
        <v>0</v>
      </c>
      <c r="T8" s="3" t="e">
        <f t="shared" si="1"/>
        <v>#DIV/0!</v>
      </c>
      <c r="U8" s="7" t="e">
        <f t="shared" si="1"/>
        <v>#DIV/0!</v>
      </c>
    </row>
    <row r="9" spans="1:21" ht="45" x14ac:dyDescent="0.25">
      <c r="A9" s="55" t="s">
        <v>35</v>
      </c>
      <c r="B9" s="18">
        <f t="shared" si="2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1"/>
        <v>#DIV/0!</v>
      </c>
      <c r="U9" s="7" t="e">
        <f t="shared" si="1"/>
        <v>#DIV/0!</v>
      </c>
    </row>
    <row r="10" spans="1:21" ht="45" x14ac:dyDescent="0.25">
      <c r="A10" s="55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78.75" x14ac:dyDescent="0.25">
      <c r="A11" s="58" t="s">
        <v>37</v>
      </c>
      <c r="B11" s="18">
        <v>2</v>
      </c>
      <c r="C11" s="16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>
        <f t="shared" si="1"/>
        <v>0</v>
      </c>
      <c r="U11" s="7" t="e">
        <f t="shared" si="1"/>
        <v>#DIV/0!</v>
      </c>
    </row>
    <row r="12" spans="1:21" ht="33.75" x14ac:dyDescent="0.25">
      <c r="A12" s="58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53.25" customHeight="1" x14ac:dyDescent="0.25">
      <c r="A13" s="58" t="s">
        <v>38</v>
      </c>
      <c r="B13" s="18">
        <f t="shared" si="2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1"/>
        <v>#DIV/0!</v>
      </c>
      <c r="U13" s="7" t="e">
        <f t="shared" si="1"/>
        <v>#DIV/0!</v>
      </c>
    </row>
    <row r="14" spans="1:21" ht="56.25" x14ac:dyDescent="0.25">
      <c r="A14" s="58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1"/>
        <v>#DIV/0!</v>
      </c>
      <c r="U14" s="7" t="e">
        <f t="shared" si="1"/>
        <v>#DIV/0!</v>
      </c>
    </row>
    <row r="15" spans="1:21" ht="90" x14ac:dyDescent="0.25">
      <c r="A15" s="55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68.25" x14ac:dyDescent="0.25">
      <c r="A16" s="59" t="s">
        <v>45</v>
      </c>
      <c r="B16" s="18">
        <v>8</v>
      </c>
      <c r="C16" s="16">
        <v>8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v>8</v>
      </c>
      <c r="K16" s="16">
        <v>8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>L16+N16+P16</f>
        <v>0</v>
      </c>
      <c r="S16" s="16">
        <f>M16+O16+Q16</f>
        <v>0</v>
      </c>
      <c r="T16" s="3">
        <f t="shared" si="1"/>
        <v>0</v>
      </c>
      <c r="U16" s="7">
        <f t="shared" si="1"/>
        <v>0</v>
      </c>
    </row>
    <row r="17" spans="1:21" ht="57" x14ac:dyDescent="0.25">
      <c r="A17" s="59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7">M17+O17+Q17</f>
        <v>0</v>
      </c>
      <c r="T17" s="3" t="e">
        <f t="shared" si="1"/>
        <v>#DIV/0!</v>
      </c>
      <c r="U17" s="7" t="e">
        <f t="shared" si="1"/>
        <v>#DIV/0!</v>
      </c>
    </row>
    <row r="18" spans="1:21" ht="34.5" x14ac:dyDescent="0.25">
      <c r="A18" s="59" t="s">
        <v>46</v>
      </c>
      <c r="B18" s="18">
        <v>8</v>
      </c>
      <c r="C18" s="16">
        <v>8</v>
      </c>
      <c r="D18" s="1">
        <v>8</v>
      </c>
      <c r="E18" s="1">
        <v>8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8</v>
      </c>
      <c r="K18" s="16">
        <f t="shared" si="0"/>
        <v>8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7"/>
        <v>0</v>
      </c>
      <c r="T18" s="3">
        <f t="shared" si="1"/>
        <v>0</v>
      </c>
      <c r="U18" s="7">
        <f t="shared" si="1"/>
        <v>0</v>
      </c>
    </row>
    <row r="19" spans="1:21" ht="79.5" x14ac:dyDescent="0.25">
      <c r="A19" s="57" t="s">
        <v>26</v>
      </c>
      <c r="B19" s="18">
        <v>2</v>
      </c>
      <c r="C19" s="16">
        <v>2</v>
      </c>
      <c r="D19" s="1">
        <v>2</v>
      </c>
      <c r="E19" s="1">
        <v>2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2</v>
      </c>
      <c r="K19" s="16">
        <f t="shared" si="0"/>
        <v>2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8">L19+N19+P19</f>
        <v>0</v>
      </c>
      <c r="S19" s="16">
        <f t="shared" si="7"/>
        <v>0</v>
      </c>
      <c r="T19" s="3">
        <f t="shared" si="1"/>
        <v>0</v>
      </c>
      <c r="U19" s="7">
        <f t="shared" si="1"/>
        <v>0</v>
      </c>
    </row>
    <row r="20" spans="1:21" ht="57" x14ac:dyDescent="0.25">
      <c r="A20" s="59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8"/>
        <v>0</v>
      </c>
      <c r="S20" s="16">
        <f t="shared" si="7"/>
        <v>0</v>
      </c>
      <c r="T20" s="3" t="e">
        <f t="shared" si="1"/>
        <v>#DIV/0!</v>
      </c>
      <c r="U20" s="7" t="e">
        <f t="shared" si="1"/>
        <v>#DIV/0!</v>
      </c>
    </row>
    <row r="21" spans="1:21" ht="68.25" x14ac:dyDescent="0.25">
      <c r="A21" s="57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8"/>
        <v>0</v>
      </c>
      <c r="S21" s="16">
        <f t="shared" si="7"/>
        <v>0</v>
      </c>
      <c r="T21" s="3" t="e">
        <f t="shared" si="1"/>
        <v>#DIV/0!</v>
      </c>
      <c r="U21" s="7" t="e">
        <f t="shared" si="1"/>
        <v>#DIV/0!</v>
      </c>
    </row>
    <row r="22" spans="1:21" ht="45" x14ac:dyDescent="0.25">
      <c r="A22" s="58" t="s">
        <v>39</v>
      </c>
      <c r="B22" s="18">
        <v>26</v>
      </c>
      <c r="C22" s="16">
        <v>26</v>
      </c>
      <c r="D22" s="1">
        <v>26</v>
      </c>
      <c r="E22" s="1">
        <v>26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26</v>
      </c>
      <c r="K22" s="16">
        <f t="shared" si="0"/>
        <v>26</v>
      </c>
      <c r="L22" s="27">
        <v>0</v>
      </c>
      <c r="M22" s="27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8"/>
        <v>0</v>
      </c>
      <c r="S22" s="16">
        <f t="shared" si="8"/>
        <v>0</v>
      </c>
      <c r="T22" s="3">
        <f t="shared" si="1"/>
        <v>0</v>
      </c>
      <c r="U22" s="7">
        <f t="shared" si="1"/>
        <v>0</v>
      </c>
    </row>
    <row r="23" spans="1:21" ht="45" x14ac:dyDescent="0.25">
      <c r="A23" s="58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9">D23+F23+H23</f>
        <v>0</v>
      </c>
      <c r="K23" s="16">
        <f t="shared" si="9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8"/>
        <v>0</v>
      </c>
      <c r="S23" s="16">
        <f t="shared" si="8"/>
        <v>0</v>
      </c>
      <c r="T23" s="3" t="e">
        <f t="shared" ref="T23:U32" si="10">R23/B23*100</f>
        <v>#DIV/0!</v>
      </c>
      <c r="U23" s="7" t="e">
        <f t="shared" si="10"/>
        <v>#DIV/0!</v>
      </c>
    </row>
    <row r="24" spans="1:21" ht="34.5" x14ac:dyDescent="0.25">
      <c r="A24" s="59" t="s">
        <v>47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9"/>
        <v>0</v>
      </c>
      <c r="K24" s="16">
        <f t="shared" si="9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8"/>
        <v>0</v>
      </c>
      <c r="S24" s="16">
        <f t="shared" si="8"/>
        <v>0</v>
      </c>
      <c r="T24" s="3" t="e">
        <f t="shared" si="10"/>
        <v>#DIV/0!</v>
      </c>
      <c r="U24" s="7" t="e">
        <f t="shared" si="10"/>
        <v>#DIV/0!</v>
      </c>
    </row>
    <row r="25" spans="1:21" ht="56.25" x14ac:dyDescent="0.25">
      <c r="A25" s="55" t="s">
        <v>54</v>
      </c>
      <c r="B25" s="15">
        <v>230</v>
      </c>
      <c r="C25" s="32">
        <v>230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9"/>
        <v>0</v>
      </c>
      <c r="K25" s="16">
        <f t="shared" si="9"/>
        <v>0</v>
      </c>
      <c r="L25" s="1">
        <v>0</v>
      </c>
      <c r="M25" s="1">
        <v>0</v>
      </c>
      <c r="N25" s="1">
        <v>0</v>
      </c>
      <c r="O25" s="1">
        <v>0</v>
      </c>
      <c r="P25" s="1">
        <v>230</v>
      </c>
      <c r="Q25" s="1">
        <v>230</v>
      </c>
      <c r="R25" s="18">
        <f t="shared" si="8"/>
        <v>230</v>
      </c>
      <c r="S25" s="16">
        <f t="shared" si="8"/>
        <v>230</v>
      </c>
      <c r="T25" s="3">
        <f t="shared" si="10"/>
        <v>100</v>
      </c>
      <c r="U25" s="7">
        <f t="shared" si="10"/>
        <v>100</v>
      </c>
    </row>
    <row r="26" spans="1:21" ht="78.75" x14ac:dyDescent="0.25">
      <c r="A26" s="55" t="s">
        <v>29</v>
      </c>
      <c r="B26" s="18">
        <v>146</v>
      </c>
      <c r="C26" s="16">
        <v>146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146</v>
      </c>
      <c r="Q26" s="1">
        <v>146</v>
      </c>
      <c r="R26" s="18">
        <f>L26+N26+P26</f>
        <v>146</v>
      </c>
      <c r="S26" s="16">
        <f>M26+O26+Q26</f>
        <v>146</v>
      </c>
      <c r="T26" s="3">
        <v>100</v>
      </c>
      <c r="U26" s="7">
        <v>100</v>
      </c>
    </row>
    <row r="27" spans="1:21" ht="101.25" x14ac:dyDescent="0.25">
      <c r="A27" s="55" t="s">
        <v>48</v>
      </c>
      <c r="B27" s="18">
        <v>66</v>
      </c>
      <c r="C27" s="16">
        <v>66</v>
      </c>
      <c r="D27" s="1">
        <v>66</v>
      </c>
      <c r="E27" s="1">
        <v>66</v>
      </c>
      <c r="F27" s="56">
        <v>0</v>
      </c>
      <c r="G27" s="1">
        <v>0</v>
      </c>
      <c r="H27" s="1">
        <v>0</v>
      </c>
      <c r="I27" s="1">
        <v>0</v>
      </c>
      <c r="J27" s="15">
        <f>D27+F27+H27</f>
        <v>66</v>
      </c>
      <c r="K27" s="16">
        <f>E27+G27+I27</f>
        <v>66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6.25" x14ac:dyDescent="0.25">
      <c r="A28" s="55" t="s">
        <v>30</v>
      </c>
      <c r="B28" s="28">
        <v>1780</v>
      </c>
      <c r="C28" s="24">
        <v>1780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1">D28+F28+H28</f>
        <v>0</v>
      </c>
      <c r="K28" s="24">
        <f t="shared" si="11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1780</v>
      </c>
      <c r="Q28" s="27">
        <v>1780</v>
      </c>
      <c r="R28" s="26">
        <f>L28+N28+P28</f>
        <v>1780</v>
      </c>
      <c r="S28" s="24">
        <f t="shared" ref="S28" si="12">M28+O28+Q28</f>
        <v>1780</v>
      </c>
      <c r="T28" s="25">
        <f t="shared" ref="T28:U28" si="13">R28/B28*100</f>
        <v>100</v>
      </c>
      <c r="U28" s="30">
        <f t="shared" si="13"/>
        <v>100</v>
      </c>
    </row>
    <row r="29" spans="1:21" ht="202.5" x14ac:dyDescent="0.25">
      <c r="A29" s="55" t="s">
        <v>49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9"/>
        <v>0</v>
      </c>
      <c r="K29" s="24">
        <f t="shared" si="9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8"/>
        <v>0</v>
      </c>
      <c r="T29" s="25" t="e">
        <f t="shared" si="10"/>
        <v>#DIV/0!</v>
      </c>
      <c r="U29" s="30" t="e">
        <f t="shared" si="10"/>
        <v>#DIV/0!</v>
      </c>
    </row>
    <row r="30" spans="1:21" ht="135" x14ac:dyDescent="0.25">
      <c r="A30" s="31" t="s">
        <v>50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9"/>
        <v>0</v>
      </c>
      <c r="K30" s="16">
        <f t="shared" si="9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4">L30+N30+P30</f>
        <v>0</v>
      </c>
      <c r="S30" s="16">
        <f t="shared" si="8"/>
        <v>0</v>
      </c>
      <c r="T30" s="3" t="e">
        <f t="shared" si="10"/>
        <v>#DIV/0!</v>
      </c>
      <c r="U30" s="7" t="e">
        <f t="shared" si="10"/>
        <v>#DIV/0!</v>
      </c>
    </row>
    <row r="31" spans="1:21" ht="101.25" x14ac:dyDescent="0.25">
      <c r="A31" s="31" t="s">
        <v>51</v>
      </c>
      <c r="B31" s="18">
        <v>526</v>
      </c>
      <c r="C31" s="16">
        <v>526</v>
      </c>
      <c r="D31" s="56">
        <v>526</v>
      </c>
      <c r="E31" s="56">
        <v>526</v>
      </c>
      <c r="F31" s="1">
        <v>0</v>
      </c>
      <c r="G31" s="1">
        <v>0</v>
      </c>
      <c r="H31" s="1">
        <v>0</v>
      </c>
      <c r="I31" s="1">
        <v>0</v>
      </c>
      <c r="J31" s="15">
        <f t="shared" si="9"/>
        <v>526</v>
      </c>
      <c r="K31" s="16">
        <f t="shared" si="9"/>
        <v>526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4"/>
        <v>0</v>
      </c>
      <c r="S31" s="16">
        <f t="shared" si="8"/>
        <v>0</v>
      </c>
      <c r="T31" s="3">
        <f t="shared" si="10"/>
        <v>0</v>
      </c>
      <c r="U31" s="7">
        <f t="shared" si="10"/>
        <v>0</v>
      </c>
    </row>
    <row r="32" spans="1:21" ht="112.5" x14ac:dyDescent="0.25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9"/>
        <v>0</v>
      </c>
      <c r="K32" s="16">
        <f t="shared" si="9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4"/>
        <v>0</v>
      </c>
      <c r="S32" s="16">
        <f t="shared" si="8"/>
        <v>0</v>
      </c>
      <c r="T32" s="3" t="e">
        <f t="shared" si="10"/>
        <v>#DIV/0!</v>
      </c>
      <c r="U32" s="7" t="e">
        <f t="shared" si="10"/>
        <v>#DIV/0!</v>
      </c>
    </row>
    <row r="33" spans="1:21" x14ac:dyDescent="0.25">
      <c r="A33" s="2" t="s">
        <v>8</v>
      </c>
      <c r="B33" s="18">
        <f t="shared" ref="B33:U33" si="15">SUM(B7:B32)</f>
        <v>4298</v>
      </c>
      <c r="C33" s="18">
        <f t="shared" si="15"/>
        <v>2792</v>
      </c>
      <c r="D33" s="18">
        <f t="shared" si="15"/>
        <v>628</v>
      </c>
      <c r="E33" s="18">
        <f t="shared" si="15"/>
        <v>628</v>
      </c>
      <c r="F33" s="18">
        <f t="shared" si="15"/>
        <v>0</v>
      </c>
      <c r="G33" s="18">
        <f t="shared" si="15"/>
        <v>0</v>
      </c>
      <c r="H33" s="18">
        <f t="shared" si="15"/>
        <v>0</v>
      </c>
      <c r="I33" s="18">
        <f t="shared" si="15"/>
        <v>0</v>
      </c>
      <c r="J33" s="18">
        <f t="shared" si="15"/>
        <v>636</v>
      </c>
      <c r="K33" s="18">
        <f t="shared" si="15"/>
        <v>636</v>
      </c>
      <c r="L33" s="18">
        <f t="shared" si="15"/>
        <v>0</v>
      </c>
      <c r="M33" s="18">
        <f t="shared" si="15"/>
        <v>0</v>
      </c>
      <c r="N33" s="18">
        <f t="shared" si="15"/>
        <v>0</v>
      </c>
      <c r="O33" s="18">
        <f t="shared" si="15"/>
        <v>0</v>
      </c>
      <c r="P33" s="18">
        <f t="shared" si="15"/>
        <v>2156</v>
      </c>
      <c r="Q33" s="18">
        <f t="shared" si="15"/>
        <v>2156</v>
      </c>
      <c r="R33" s="18">
        <f t="shared" si="15"/>
        <v>2156</v>
      </c>
      <c r="S33" s="18">
        <f t="shared" si="15"/>
        <v>2156</v>
      </c>
      <c r="T33" s="18" t="e">
        <f t="shared" si="15"/>
        <v>#DIV/0!</v>
      </c>
      <c r="U33" s="18" t="e">
        <f t="shared" si="15"/>
        <v>#DIV/0!</v>
      </c>
    </row>
    <row r="35" spans="1:21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2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2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</sheetData>
  <mergeCells count="20">
    <mergeCell ref="R4:S4"/>
    <mergeCell ref="A35:N35"/>
    <mergeCell ref="A36:N36"/>
    <mergeCell ref="A37:N37"/>
    <mergeCell ref="F4:G4"/>
    <mergeCell ref="H4:I4"/>
    <mergeCell ref="J4:K4"/>
    <mergeCell ref="L4:M4"/>
    <mergeCell ref="N4:O4"/>
    <mergeCell ref="P4:Q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10" zoomScale="73" zoomScaleNormal="73" workbookViewId="0">
      <selection activeCell="B16" sqref="B16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45" t="s">
        <v>44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5.75" thickBot="1" x14ac:dyDescent="0.3">
      <c r="A2" s="46" t="s">
        <v>7</v>
      </c>
      <c r="B2" s="47" t="s">
        <v>14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 t="s">
        <v>22</v>
      </c>
      <c r="U2" s="49" t="s">
        <v>23</v>
      </c>
    </row>
    <row r="3" spans="1:21" ht="15.75" thickBot="1" x14ac:dyDescent="0.3">
      <c r="A3" s="46"/>
      <c r="B3" s="50" t="s">
        <v>19</v>
      </c>
      <c r="C3" s="51" t="s">
        <v>18</v>
      </c>
      <c r="D3" s="52" t="s">
        <v>12</v>
      </c>
      <c r="E3" s="52"/>
      <c r="F3" s="52"/>
      <c r="G3" s="52"/>
      <c r="H3" s="52"/>
      <c r="I3" s="52"/>
      <c r="J3" s="52"/>
      <c r="K3" s="52"/>
      <c r="L3" s="53" t="s">
        <v>13</v>
      </c>
      <c r="M3" s="53"/>
      <c r="N3" s="53"/>
      <c r="O3" s="53"/>
      <c r="P3" s="53"/>
      <c r="Q3" s="53"/>
      <c r="R3" s="53"/>
      <c r="S3" s="53"/>
      <c r="T3" s="48"/>
      <c r="U3" s="49"/>
    </row>
    <row r="4" spans="1:21" ht="39" customHeight="1" thickBot="1" x14ac:dyDescent="0.3">
      <c r="A4" s="46"/>
      <c r="B4" s="50"/>
      <c r="C4" s="51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48"/>
      <c r="U4" s="49"/>
    </row>
    <row r="5" spans="1:21" ht="72.75" thickBot="1" x14ac:dyDescent="0.3">
      <c r="A5" s="46"/>
      <c r="B5" s="50"/>
      <c r="C5" s="51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8"/>
      <c r="U5" s="49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25">
      <c r="A7" s="23" t="s">
        <v>28</v>
      </c>
      <c r="B7" s="18">
        <f t="shared" ref="B7:C13" si="0">J7+R7</f>
        <v>43</v>
      </c>
      <c r="C7" s="16">
        <f>K7+Q7</f>
        <v>43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1">D7+F7+H7</f>
        <v>0</v>
      </c>
      <c r="K7" s="16">
        <f t="shared" si="1"/>
        <v>0</v>
      </c>
      <c r="L7" s="1">
        <v>0</v>
      </c>
      <c r="M7" s="1">
        <v>0</v>
      </c>
      <c r="N7" s="1">
        <v>0</v>
      </c>
      <c r="O7" s="1">
        <v>0</v>
      </c>
      <c r="P7" s="1">
        <v>43</v>
      </c>
      <c r="Q7" s="1">
        <v>43</v>
      </c>
      <c r="R7" s="18">
        <f t="shared" ref="R7:S8" si="2">L7+N7+P7</f>
        <v>43</v>
      </c>
      <c r="S7" s="16">
        <f t="shared" si="2"/>
        <v>43</v>
      </c>
      <c r="T7" s="3">
        <f t="shared" ref="T7:U22" si="3">R7/B7*100</f>
        <v>100</v>
      </c>
      <c r="U7" s="7">
        <f t="shared" si="3"/>
        <v>100</v>
      </c>
    </row>
    <row r="8" spans="1:21" ht="23.25" x14ac:dyDescent="0.25">
      <c r="A8" s="21" t="s">
        <v>34</v>
      </c>
      <c r="B8" s="18">
        <f t="shared" si="0"/>
        <v>0</v>
      </c>
      <c r="C8" s="16">
        <f t="shared" si="0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1"/>
        <v>0</v>
      </c>
      <c r="K8" s="16">
        <f t="shared" si="1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2"/>
        <v>0</v>
      </c>
      <c r="T8" s="3" t="e">
        <f t="shared" si="3"/>
        <v>#DIV/0!</v>
      </c>
      <c r="U8" s="7" t="e">
        <f t="shared" si="3"/>
        <v>#DIV/0!</v>
      </c>
    </row>
    <row r="9" spans="1:21" ht="57.75" customHeight="1" x14ac:dyDescent="0.25">
      <c r="A9" s="22" t="s">
        <v>35</v>
      </c>
      <c r="B9" s="18">
        <f t="shared" si="0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1"/>
        <v>0</v>
      </c>
      <c r="K9" s="16">
        <f t="shared" si="1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3"/>
        <v>#DIV/0!</v>
      </c>
      <c r="U9" s="7" t="e">
        <f t="shared" si="3"/>
        <v>#DIV/0!</v>
      </c>
    </row>
    <row r="10" spans="1:21" ht="31.15" customHeight="1" x14ac:dyDescent="0.25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1"/>
        <v>0</v>
      </c>
      <c r="K10" s="16">
        <f t="shared" si="1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3"/>
        <v>#DIV/0!</v>
      </c>
      <c r="U10" s="7" t="e">
        <f t="shared" si="3"/>
        <v>#DIV/0!</v>
      </c>
    </row>
    <row r="11" spans="1:21" ht="78.75" x14ac:dyDescent="0.25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1"/>
        <v>0</v>
      </c>
      <c r="K11" s="16">
        <f t="shared" si="1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3"/>
        <v>#DIV/0!</v>
      </c>
      <c r="U11" s="7" t="e">
        <f t="shared" si="3"/>
        <v>#DIV/0!</v>
      </c>
    </row>
    <row r="12" spans="1:21" ht="33.75" x14ac:dyDescent="0.25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1"/>
        <v>0</v>
      </c>
      <c r="K12" s="16">
        <f t="shared" si="1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3"/>
        <v>#DIV/0!</v>
      </c>
      <c r="U12" s="7" t="e">
        <f t="shared" si="3"/>
        <v>#DIV/0!</v>
      </c>
    </row>
    <row r="13" spans="1:21" ht="33.75" x14ac:dyDescent="0.25">
      <c r="A13" s="19" t="s">
        <v>38</v>
      </c>
      <c r="B13" s="18">
        <f t="shared" si="0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1"/>
        <v>0</v>
      </c>
      <c r="K13" s="16">
        <f t="shared" si="1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3"/>
        <v>#DIV/0!</v>
      </c>
      <c r="U13" s="7" t="e">
        <f t="shared" si="3"/>
        <v>#DIV/0!</v>
      </c>
    </row>
    <row r="14" spans="1:21" ht="56.25" x14ac:dyDescent="0.25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1"/>
        <v>0</v>
      </c>
      <c r="K14" s="16">
        <f t="shared" si="1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3"/>
        <v>#DIV/0!</v>
      </c>
      <c r="U14" s="7" t="e">
        <f t="shared" si="3"/>
        <v>#DIV/0!</v>
      </c>
    </row>
    <row r="15" spans="1:21" ht="72.599999999999994" customHeight="1" x14ac:dyDescent="0.25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1"/>
        <v>0</v>
      </c>
      <c r="K15" s="16">
        <f t="shared" si="1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3"/>
        <v>#DIV/0!</v>
      </c>
      <c r="U15" s="7" t="e">
        <f t="shared" si="3"/>
        <v>#DIV/0!</v>
      </c>
    </row>
    <row r="16" spans="1:21" ht="68.25" x14ac:dyDescent="0.25">
      <c r="A16" s="20" t="s">
        <v>45</v>
      </c>
      <c r="B16" s="18">
        <f t="shared" si="6"/>
        <v>5</v>
      </c>
      <c r="C16" s="16">
        <f t="shared" si="6"/>
        <v>5</v>
      </c>
      <c r="D16" s="1">
        <v>5</v>
      </c>
      <c r="E16" s="1">
        <v>5</v>
      </c>
      <c r="F16" s="1">
        <v>0</v>
      </c>
      <c r="G16" s="1">
        <v>0</v>
      </c>
      <c r="H16" s="1">
        <v>0</v>
      </c>
      <c r="I16" s="1">
        <v>0</v>
      </c>
      <c r="J16" s="15">
        <f t="shared" si="1"/>
        <v>5</v>
      </c>
      <c r="K16" s="16">
        <f t="shared" si="1"/>
        <v>5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>
        <f t="shared" si="3"/>
        <v>0</v>
      </c>
      <c r="U16" s="7">
        <f t="shared" si="3"/>
        <v>0</v>
      </c>
    </row>
    <row r="17" spans="1:21" ht="57" x14ac:dyDescent="0.25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1"/>
        <v>0</v>
      </c>
      <c r="K17" s="16">
        <f t="shared" si="1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3"/>
        <v>#DIV/0!</v>
      </c>
      <c r="U17" s="7" t="e">
        <f t="shared" si="3"/>
        <v>#DIV/0!</v>
      </c>
    </row>
    <row r="18" spans="1:21" ht="34.5" x14ac:dyDescent="0.25">
      <c r="A18" s="20" t="s">
        <v>46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1"/>
        <v>0</v>
      </c>
      <c r="K18" s="16">
        <f t="shared" si="1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3"/>
        <v>#DIV/0!</v>
      </c>
      <c r="U18" s="7" t="e">
        <f t="shared" si="3"/>
        <v>#DIV/0!</v>
      </c>
    </row>
    <row r="19" spans="1:21" ht="79.5" x14ac:dyDescent="0.25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1"/>
        <v>0</v>
      </c>
      <c r="K19" s="16">
        <f t="shared" si="1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3"/>
        <v>#DIV/0!</v>
      </c>
      <c r="U19" s="7" t="e">
        <f t="shared" si="3"/>
        <v>#DIV/0!</v>
      </c>
    </row>
    <row r="20" spans="1:21" ht="57" x14ac:dyDescent="0.25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1"/>
        <v>0</v>
      </c>
      <c r="K20" s="16">
        <f t="shared" si="1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3"/>
        <v>#DIV/0!</v>
      </c>
      <c r="U20" s="7" t="e">
        <f t="shared" si="3"/>
        <v>#DIV/0!</v>
      </c>
    </row>
    <row r="21" spans="1:21" ht="68.25" x14ac:dyDescent="0.25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1"/>
        <v>0</v>
      </c>
      <c r="K21" s="16">
        <f t="shared" si="1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3"/>
        <v>#DIV/0!</v>
      </c>
      <c r="U21" s="7" t="e">
        <f t="shared" si="3"/>
        <v>#DIV/0!</v>
      </c>
    </row>
    <row r="22" spans="1:21" ht="45" x14ac:dyDescent="0.25">
      <c r="A22" s="19" t="s">
        <v>39</v>
      </c>
      <c r="B22" s="18">
        <f t="shared" si="6"/>
        <v>7</v>
      </c>
      <c r="C22" s="16">
        <f t="shared" si="6"/>
        <v>7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1"/>
        <v>0</v>
      </c>
      <c r="K22" s="16">
        <f t="shared" si="1"/>
        <v>0</v>
      </c>
      <c r="L22" s="27">
        <v>7</v>
      </c>
      <c r="M22" s="27">
        <v>7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7</v>
      </c>
      <c r="S22" s="16">
        <f t="shared" si="9"/>
        <v>7</v>
      </c>
      <c r="T22" s="3">
        <f t="shared" si="3"/>
        <v>100</v>
      </c>
      <c r="U22" s="7">
        <f t="shared" si="3"/>
        <v>100</v>
      </c>
    </row>
    <row r="23" spans="1:21" ht="45" x14ac:dyDescent="0.25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34.5" x14ac:dyDescent="0.25">
      <c r="A24" s="20" t="s">
        <v>47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25">
      <c r="A25" s="22" t="s">
        <v>54</v>
      </c>
      <c r="B25" s="15">
        <f t="shared" si="6"/>
        <v>16</v>
      </c>
      <c r="C25" s="32">
        <f>K25+S25</f>
        <v>16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16</v>
      </c>
      <c r="Q25" s="1">
        <v>16</v>
      </c>
      <c r="R25" s="18">
        <f t="shared" si="9"/>
        <v>16</v>
      </c>
      <c r="S25" s="16">
        <f t="shared" si="9"/>
        <v>16</v>
      </c>
      <c r="T25" s="3">
        <f t="shared" si="11"/>
        <v>100</v>
      </c>
      <c r="U25" s="7">
        <f t="shared" si="11"/>
        <v>100</v>
      </c>
    </row>
    <row r="26" spans="1:21" ht="61.9" customHeight="1" x14ac:dyDescent="0.25">
      <c r="A26" s="22" t="s">
        <v>29</v>
      </c>
      <c r="B26" s="18">
        <f>J26+R26</f>
        <v>15</v>
      </c>
      <c r="C26" s="16">
        <f>K26+S26</f>
        <v>15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15</v>
      </c>
      <c r="Q26" s="1">
        <v>15</v>
      </c>
      <c r="R26" s="18">
        <f>L26+N26+P26</f>
        <v>15</v>
      </c>
      <c r="S26" s="16">
        <f>M26+O26+Q26</f>
        <v>15</v>
      </c>
      <c r="T26" s="3">
        <v>100</v>
      </c>
      <c r="U26" s="7">
        <v>100</v>
      </c>
    </row>
    <row r="27" spans="1:21" ht="61.9" customHeight="1" x14ac:dyDescent="0.25">
      <c r="A27" s="22" t="s">
        <v>48</v>
      </c>
      <c r="B27" s="18">
        <f>J27+R27</f>
        <v>8</v>
      </c>
      <c r="C27" s="16">
        <f>K27+S27</f>
        <v>8</v>
      </c>
      <c r="D27" s="1">
        <v>8</v>
      </c>
      <c r="E27" s="1">
        <v>8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8</v>
      </c>
      <c r="K27" s="16">
        <f>E27+G27+I27</f>
        <v>8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15" customHeight="1" x14ac:dyDescent="0.25">
      <c r="A28" s="22" t="s">
        <v>30</v>
      </c>
      <c r="B28" s="28">
        <f t="shared" ref="B28" si="12">J28+R28</f>
        <v>127</v>
      </c>
      <c r="C28" s="24">
        <f>K28+S28</f>
        <v>127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127</v>
      </c>
      <c r="Q28" s="27">
        <v>127</v>
      </c>
      <c r="R28" s="26">
        <f>L28+N28+P28</f>
        <v>127</v>
      </c>
      <c r="S28" s="24">
        <f t="shared" ref="S28" si="14">M28+O28+Q28</f>
        <v>127</v>
      </c>
      <c r="T28" s="25">
        <f t="shared" ref="T28:U28" si="15">R28/B28*100</f>
        <v>100</v>
      </c>
      <c r="U28" s="30">
        <f t="shared" si="15"/>
        <v>100</v>
      </c>
    </row>
    <row r="29" spans="1:21" ht="157.15" customHeight="1" x14ac:dyDescent="0.25">
      <c r="A29" s="22" t="s">
        <v>49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35" x14ac:dyDescent="0.25">
      <c r="A30" s="31" t="s">
        <v>50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01.25" x14ac:dyDescent="0.25">
      <c r="A31" s="31" t="s">
        <v>51</v>
      </c>
      <c r="B31" s="18">
        <f t="shared" si="6"/>
        <v>45</v>
      </c>
      <c r="C31" s="16">
        <f t="shared" si="6"/>
        <v>45</v>
      </c>
      <c r="D31" s="1">
        <v>45</v>
      </c>
      <c r="E31" s="1">
        <v>45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45</v>
      </c>
      <c r="K31" s="16">
        <f t="shared" si="10"/>
        <v>45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2.5" x14ac:dyDescent="0.25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25">
      <c r="A33" s="2" t="s">
        <v>8</v>
      </c>
      <c r="B33" s="18">
        <f t="shared" ref="B33:U33" si="17">SUM(B7:B32)</f>
        <v>266</v>
      </c>
      <c r="C33" s="18">
        <f t="shared" si="17"/>
        <v>266</v>
      </c>
      <c r="D33" s="18">
        <f t="shared" si="17"/>
        <v>58</v>
      </c>
      <c r="E33" s="18">
        <f t="shared" si="17"/>
        <v>58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58</v>
      </c>
      <c r="K33" s="18">
        <f t="shared" si="17"/>
        <v>58</v>
      </c>
      <c r="L33" s="18">
        <f t="shared" si="17"/>
        <v>7</v>
      </c>
      <c r="M33" s="18">
        <f t="shared" si="17"/>
        <v>7</v>
      </c>
      <c r="N33" s="18">
        <f t="shared" si="17"/>
        <v>0</v>
      </c>
      <c r="O33" s="18">
        <f t="shared" si="17"/>
        <v>0</v>
      </c>
      <c r="P33" s="18">
        <f t="shared" si="17"/>
        <v>201</v>
      </c>
      <c r="Q33" s="18">
        <f t="shared" si="17"/>
        <v>201</v>
      </c>
      <c r="R33" s="18">
        <f t="shared" si="17"/>
        <v>208</v>
      </c>
      <c r="S33" s="18">
        <f t="shared" si="17"/>
        <v>208</v>
      </c>
      <c r="T33" s="18" t="e">
        <f t="shared" si="17"/>
        <v>#DIV/0!</v>
      </c>
      <c r="U33" s="18" t="e">
        <f t="shared" si="17"/>
        <v>#DIV/0!</v>
      </c>
    </row>
    <row r="35" spans="1:21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2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2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7" zoomScale="73" zoomScaleNormal="73" workbookViewId="0">
      <selection activeCell="E31" sqref="E31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45" t="s">
        <v>52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5.75" thickBot="1" x14ac:dyDescent="0.3">
      <c r="A2" s="46" t="s">
        <v>7</v>
      </c>
      <c r="B2" s="47" t="s">
        <v>14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 t="s">
        <v>22</v>
      </c>
      <c r="U2" s="49" t="s">
        <v>23</v>
      </c>
    </row>
    <row r="3" spans="1:21" ht="15.75" thickBot="1" x14ac:dyDescent="0.3">
      <c r="A3" s="46"/>
      <c r="B3" s="50" t="s">
        <v>19</v>
      </c>
      <c r="C3" s="51" t="s">
        <v>18</v>
      </c>
      <c r="D3" s="52" t="s">
        <v>12</v>
      </c>
      <c r="E3" s="52"/>
      <c r="F3" s="52"/>
      <c r="G3" s="52"/>
      <c r="H3" s="52"/>
      <c r="I3" s="52"/>
      <c r="J3" s="52"/>
      <c r="K3" s="52"/>
      <c r="L3" s="53" t="s">
        <v>13</v>
      </c>
      <c r="M3" s="53"/>
      <c r="N3" s="53"/>
      <c r="O3" s="53"/>
      <c r="P3" s="53"/>
      <c r="Q3" s="53"/>
      <c r="R3" s="53"/>
      <c r="S3" s="53"/>
      <c r="T3" s="48"/>
      <c r="U3" s="49"/>
    </row>
    <row r="4" spans="1:21" ht="39" customHeight="1" thickBot="1" x14ac:dyDescent="0.3">
      <c r="A4" s="46"/>
      <c r="B4" s="50"/>
      <c r="C4" s="51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48"/>
      <c r="U4" s="49"/>
    </row>
    <row r="5" spans="1:21" ht="72.75" thickBot="1" x14ac:dyDescent="0.3">
      <c r="A5" s="46"/>
      <c r="B5" s="50"/>
      <c r="C5" s="51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8"/>
      <c r="U5" s="49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25">
      <c r="A7" s="23" t="s">
        <v>28</v>
      </c>
      <c r="B7" s="18">
        <v>211</v>
      </c>
      <c r="C7" s="16">
        <f>K7+Q7</f>
        <v>211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211</v>
      </c>
      <c r="Q7" s="1">
        <v>211</v>
      </c>
      <c r="R7" s="18">
        <f t="shared" ref="R7:S8" si="1">L7+N7+P7</f>
        <v>211</v>
      </c>
      <c r="S7" s="16">
        <f t="shared" si="1"/>
        <v>211</v>
      </c>
      <c r="T7" s="3">
        <f t="shared" ref="T7:U22" si="2">R7/B7*100</f>
        <v>100</v>
      </c>
      <c r="U7" s="7">
        <f t="shared" si="2"/>
        <v>100</v>
      </c>
    </row>
    <row r="8" spans="1:21" ht="23.25" x14ac:dyDescent="0.25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25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15" customHeight="1" x14ac:dyDescent="0.25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78.75" x14ac:dyDescent="0.25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2"/>
        <v>#DIV/0!</v>
      </c>
      <c r="U11" s="7" t="e">
        <f t="shared" si="2"/>
        <v>#DIV/0!</v>
      </c>
    </row>
    <row r="12" spans="1:21" ht="33.75" x14ac:dyDescent="0.25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3.75" x14ac:dyDescent="0.25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56.25" x14ac:dyDescent="0.25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25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68.25" x14ac:dyDescent="0.25">
      <c r="A16" s="20" t="s">
        <v>45</v>
      </c>
      <c r="B16" s="18">
        <f t="shared" si="6"/>
        <v>0</v>
      </c>
      <c r="C16" s="16">
        <f t="shared" si="6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2"/>
        <v>#DIV/0!</v>
      </c>
      <c r="U16" s="7" t="e">
        <f t="shared" si="2"/>
        <v>#DIV/0!</v>
      </c>
    </row>
    <row r="17" spans="1:21" ht="57" x14ac:dyDescent="0.25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34.5" x14ac:dyDescent="0.25">
      <c r="A18" s="20" t="s">
        <v>46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2"/>
        <v>#DIV/0!</v>
      </c>
      <c r="U18" s="7" t="e">
        <f t="shared" si="2"/>
        <v>#DIV/0!</v>
      </c>
    </row>
    <row r="19" spans="1:21" ht="79.5" x14ac:dyDescent="0.25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2"/>
        <v>#DIV/0!</v>
      </c>
      <c r="U19" s="7" t="e">
        <f t="shared" si="2"/>
        <v>#DIV/0!</v>
      </c>
    </row>
    <row r="20" spans="1:21" ht="57" x14ac:dyDescent="0.25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68.25" x14ac:dyDescent="0.25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45" x14ac:dyDescent="0.25">
      <c r="A22" s="19" t="s">
        <v>39</v>
      </c>
      <c r="B22" s="18">
        <f t="shared" si="6"/>
        <v>1</v>
      </c>
      <c r="C22" s="16">
        <f t="shared" si="6"/>
        <v>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1</v>
      </c>
      <c r="M22" s="27">
        <v>1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1</v>
      </c>
      <c r="S22" s="16">
        <f t="shared" si="9"/>
        <v>1</v>
      </c>
      <c r="T22" s="3">
        <f t="shared" si="2"/>
        <v>100</v>
      </c>
      <c r="U22" s="7">
        <f t="shared" si="2"/>
        <v>100</v>
      </c>
    </row>
    <row r="23" spans="1:21" ht="45" x14ac:dyDescent="0.25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34.5" x14ac:dyDescent="0.25">
      <c r="A24" s="20" t="s">
        <v>47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25">
      <c r="A25" s="22" t="s">
        <v>54</v>
      </c>
      <c r="B25" s="15">
        <f t="shared" si="6"/>
        <v>11</v>
      </c>
      <c r="C25" s="32">
        <f>K25+S25</f>
        <v>11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11</v>
      </c>
      <c r="Q25" s="1">
        <v>11</v>
      </c>
      <c r="R25" s="18">
        <f t="shared" si="9"/>
        <v>11</v>
      </c>
      <c r="S25" s="16">
        <f t="shared" si="9"/>
        <v>11</v>
      </c>
      <c r="T25" s="3">
        <f t="shared" si="11"/>
        <v>100</v>
      </c>
      <c r="U25" s="7">
        <f t="shared" si="11"/>
        <v>100</v>
      </c>
    </row>
    <row r="26" spans="1:21" ht="61.9" customHeight="1" x14ac:dyDescent="0.25">
      <c r="A26" s="22" t="s">
        <v>29</v>
      </c>
      <c r="B26" s="18">
        <f>J26+R26</f>
        <v>0</v>
      </c>
      <c r="C26" s="16">
        <f>K26+S26</f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>L26+N26+P26</f>
        <v>0</v>
      </c>
      <c r="S26" s="16">
        <f>M26+O26+Q26</f>
        <v>0</v>
      </c>
      <c r="T26" s="3">
        <v>100</v>
      </c>
      <c r="U26" s="7">
        <v>100</v>
      </c>
    </row>
    <row r="27" spans="1:21" ht="61.9" customHeight="1" x14ac:dyDescent="0.25">
      <c r="A27" s="22" t="s">
        <v>48</v>
      </c>
      <c r="B27" s="18">
        <f>J27+R27</f>
        <v>5</v>
      </c>
      <c r="C27" s="16">
        <f>K27+S27</f>
        <v>5</v>
      </c>
      <c r="D27" s="1">
        <v>5</v>
      </c>
      <c r="E27" s="1">
        <v>5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5</v>
      </c>
      <c r="K27" s="16">
        <f>E27+G27+I27</f>
        <v>5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15" customHeight="1" x14ac:dyDescent="0.25">
      <c r="A28" s="22" t="s">
        <v>30</v>
      </c>
      <c r="B28" s="28">
        <f t="shared" ref="B28" si="12">J28+R28</f>
        <v>116</v>
      </c>
      <c r="C28" s="24">
        <f>K28+S28</f>
        <v>116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116</v>
      </c>
      <c r="Q28" s="27">
        <v>116</v>
      </c>
      <c r="R28" s="26">
        <f>L28+N28+P28</f>
        <v>116</v>
      </c>
      <c r="S28" s="24">
        <f t="shared" ref="S28" si="14">M28+O28+Q28</f>
        <v>116</v>
      </c>
      <c r="T28" s="25">
        <f t="shared" ref="T28:U28" si="15">R28/B28*100</f>
        <v>100</v>
      </c>
      <c r="U28" s="30">
        <f t="shared" si="15"/>
        <v>100</v>
      </c>
    </row>
    <row r="29" spans="1:21" ht="157.15" customHeight="1" x14ac:dyDescent="0.25">
      <c r="A29" s="22" t="s">
        <v>49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35" x14ac:dyDescent="0.25">
      <c r="A30" s="31" t="s">
        <v>50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01.25" x14ac:dyDescent="0.25">
      <c r="A31" s="31" t="s">
        <v>51</v>
      </c>
      <c r="B31" s="18">
        <f t="shared" si="6"/>
        <v>48</v>
      </c>
      <c r="C31" s="16">
        <f t="shared" si="6"/>
        <v>48</v>
      </c>
      <c r="D31" s="1">
        <v>48</v>
      </c>
      <c r="E31" s="1">
        <v>48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48</v>
      </c>
      <c r="K31" s="16">
        <f t="shared" si="10"/>
        <v>48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2.5" x14ac:dyDescent="0.25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25">
      <c r="A33" s="2" t="s">
        <v>8</v>
      </c>
      <c r="B33" s="18">
        <f t="shared" ref="B33:U33" si="17">SUM(B7:B32)</f>
        <v>392</v>
      </c>
      <c r="C33" s="18">
        <f t="shared" si="17"/>
        <v>392</v>
      </c>
      <c r="D33" s="18">
        <f t="shared" si="17"/>
        <v>53</v>
      </c>
      <c r="E33" s="18">
        <f t="shared" si="17"/>
        <v>53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53</v>
      </c>
      <c r="K33" s="18">
        <f t="shared" si="17"/>
        <v>53</v>
      </c>
      <c r="L33" s="18">
        <f t="shared" si="17"/>
        <v>1</v>
      </c>
      <c r="M33" s="18">
        <f t="shared" si="17"/>
        <v>1</v>
      </c>
      <c r="N33" s="18">
        <f t="shared" si="17"/>
        <v>0</v>
      </c>
      <c r="O33" s="18">
        <f t="shared" si="17"/>
        <v>0</v>
      </c>
      <c r="P33" s="18">
        <f t="shared" si="17"/>
        <v>338</v>
      </c>
      <c r="Q33" s="18">
        <f t="shared" si="17"/>
        <v>338</v>
      </c>
      <c r="R33" s="18">
        <f t="shared" si="17"/>
        <v>339</v>
      </c>
      <c r="S33" s="18">
        <f t="shared" si="17"/>
        <v>339</v>
      </c>
      <c r="T33" s="18" t="e">
        <f t="shared" si="17"/>
        <v>#DIV/0!</v>
      </c>
      <c r="U33" s="18" t="e">
        <f t="shared" si="17"/>
        <v>#DIV/0!</v>
      </c>
    </row>
    <row r="35" spans="1:21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2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2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13" zoomScale="73" zoomScaleNormal="73" workbookViewId="0">
      <selection activeCell="E39" sqref="E39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5.75" thickBot="1" x14ac:dyDescent="0.3">
      <c r="A2" s="46" t="s">
        <v>7</v>
      </c>
      <c r="B2" s="47" t="s">
        <v>14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 t="s">
        <v>22</v>
      </c>
      <c r="U2" s="49" t="s">
        <v>23</v>
      </c>
    </row>
    <row r="3" spans="1:21" ht="15.75" thickBot="1" x14ac:dyDescent="0.3">
      <c r="A3" s="46"/>
      <c r="B3" s="50" t="s">
        <v>19</v>
      </c>
      <c r="C3" s="51" t="s">
        <v>18</v>
      </c>
      <c r="D3" s="52" t="s">
        <v>12</v>
      </c>
      <c r="E3" s="52"/>
      <c r="F3" s="52"/>
      <c r="G3" s="52"/>
      <c r="H3" s="52"/>
      <c r="I3" s="52"/>
      <c r="J3" s="52"/>
      <c r="K3" s="52"/>
      <c r="L3" s="53" t="s">
        <v>13</v>
      </c>
      <c r="M3" s="53"/>
      <c r="N3" s="53"/>
      <c r="O3" s="53"/>
      <c r="P3" s="53"/>
      <c r="Q3" s="53"/>
      <c r="R3" s="53"/>
      <c r="S3" s="53"/>
      <c r="T3" s="48"/>
      <c r="U3" s="49"/>
    </row>
    <row r="4" spans="1:21" ht="39" customHeight="1" thickBot="1" x14ac:dyDescent="0.3">
      <c r="A4" s="46"/>
      <c r="B4" s="50"/>
      <c r="C4" s="51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48"/>
      <c r="U4" s="49"/>
    </row>
    <row r="5" spans="1:21" ht="72.75" thickBot="1" x14ac:dyDescent="0.3">
      <c r="A5" s="46"/>
      <c r="B5" s="50"/>
      <c r="C5" s="51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8"/>
      <c r="U5" s="49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25">
      <c r="A7" s="23" t="s">
        <v>28</v>
      </c>
      <c r="B7" s="18">
        <f>J7+R7</f>
        <v>254</v>
      </c>
      <c r="C7" s="16">
        <f>K7+Q7</f>
        <v>254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254</v>
      </c>
      <c r="Q7" s="1">
        <v>254</v>
      </c>
      <c r="R7" s="18">
        <f t="shared" ref="R7:S8" si="1">L7+N7+P7</f>
        <v>254</v>
      </c>
      <c r="S7" s="16">
        <f t="shared" si="1"/>
        <v>254</v>
      </c>
      <c r="T7" s="3">
        <f t="shared" ref="T7:U22" si="2">R7/B7*100</f>
        <v>100</v>
      </c>
      <c r="U7" s="7">
        <f t="shared" si="2"/>
        <v>100</v>
      </c>
    </row>
    <row r="8" spans="1:21" ht="23.25" x14ac:dyDescent="0.25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25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15" customHeight="1" x14ac:dyDescent="0.25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78.75" x14ac:dyDescent="0.25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2"/>
        <v>#DIV/0!</v>
      </c>
      <c r="U11" s="7" t="e">
        <f t="shared" si="2"/>
        <v>#DIV/0!</v>
      </c>
    </row>
    <row r="12" spans="1:21" ht="33.75" x14ac:dyDescent="0.25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3.75" x14ac:dyDescent="0.25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56.25" x14ac:dyDescent="0.25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25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68.25" x14ac:dyDescent="0.25">
      <c r="A16" s="20" t="s">
        <v>45</v>
      </c>
      <c r="B16" s="18">
        <f t="shared" si="6"/>
        <v>5</v>
      </c>
      <c r="C16" s="16">
        <f t="shared" si="6"/>
        <v>5</v>
      </c>
      <c r="D16" s="1">
        <v>5</v>
      </c>
      <c r="E16" s="1">
        <v>5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5</v>
      </c>
      <c r="K16" s="16">
        <f t="shared" si="0"/>
        <v>5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>
        <f t="shared" si="2"/>
        <v>0</v>
      </c>
      <c r="U16" s="7">
        <f t="shared" si="2"/>
        <v>0</v>
      </c>
    </row>
    <row r="17" spans="1:21" ht="57" x14ac:dyDescent="0.25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34.5" x14ac:dyDescent="0.25">
      <c r="A18" s="20" t="s">
        <v>46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2"/>
        <v>#DIV/0!</v>
      </c>
      <c r="U18" s="7" t="e">
        <f t="shared" si="2"/>
        <v>#DIV/0!</v>
      </c>
    </row>
    <row r="19" spans="1:21" ht="79.5" x14ac:dyDescent="0.25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2"/>
        <v>#DIV/0!</v>
      </c>
      <c r="U19" s="7" t="e">
        <f t="shared" si="2"/>
        <v>#DIV/0!</v>
      </c>
    </row>
    <row r="20" spans="1:21" ht="57" x14ac:dyDescent="0.25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68.25" x14ac:dyDescent="0.25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45" x14ac:dyDescent="0.25">
      <c r="A22" s="19" t="s">
        <v>39</v>
      </c>
      <c r="B22" s="18">
        <f t="shared" si="6"/>
        <v>8</v>
      </c>
      <c r="C22" s="16">
        <f t="shared" si="6"/>
        <v>8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8</v>
      </c>
      <c r="M22" s="27">
        <v>8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8</v>
      </c>
      <c r="S22" s="16">
        <f t="shared" si="9"/>
        <v>8</v>
      </c>
      <c r="T22" s="3">
        <f t="shared" si="2"/>
        <v>100</v>
      </c>
      <c r="U22" s="7">
        <f t="shared" si="2"/>
        <v>100</v>
      </c>
    </row>
    <row r="23" spans="1:21" ht="45" x14ac:dyDescent="0.25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34.5" x14ac:dyDescent="0.25">
      <c r="A24" s="20" t="s">
        <v>47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25">
      <c r="A25" s="22" t="s">
        <v>54</v>
      </c>
      <c r="B25" s="15">
        <f t="shared" si="6"/>
        <v>27</v>
      </c>
      <c r="C25" s="32">
        <f>K25+S25</f>
        <v>27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27</v>
      </c>
      <c r="Q25" s="1">
        <v>27</v>
      </c>
      <c r="R25" s="18">
        <f t="shared" si="9"/>
        <v>27</v>
      </c>
      <c r="S25" s="16">
        <f t="shared" si="9"/>
        <v>27</v>
      </c>
      <c r="T25" s="3">
        <f t="shared" si="11"/>
        <v>100</v>
      </c>
      <c r="U25" s="7">
        <f t="shared" si="11"/>
        <v>100</v>
      </c>
    </row>
    <row r="26" spans="1:21" ht="61.9" customHeight="1" x14ac:dyDescent="0.25">
      <c r="A26" s="22" t="s">
        <v>29</v>
      </c>
      <c r="B26" s="18">
        <f>J26+R26</f>
        <v>15</v>
      </c>
      <c r="C26" s="16">
        <f>K26+S26</f>
        <v>15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15</v>
      </c>
      <c r="Q26" s="1">
        <v>15</v>
      </c>
      <c r="R26" s="18">
        <f>L26+N26+P26</f>
        <v>15</v>
      </c>
      <c r="S26" s="16">
        <f>M26+O26+Q26</f>
        <v>15</v>
      </c>
      <c r="T26" s="3">
        <v>100</v>
      </c>
      <c r="U26" s="7">
        <v>100</v>
      </c>
    </row>
    <row r="27" spans="1:21" ht="61.9" customHeight="1" x14ac:dyDescent="0.25">
      <c r="A27" s="22" t="s">
        <v>48</v>
      </c>
      <c r="B27" s="18">
        <f>J27+R27</f>
        <v>13</v>
      </c>
      <c r="C27" s="16">
        <f>K27+S27</f>
        <v>13</v>
      </c>
      <c r="D27" s="1">
        <v>13</v>
      </c>
      <c r="E27" s="1">
        <v>13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13</v>
      </c>
      <c r="K27" s="16">
        <f>E27+G27+I27</f>
        <v>13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15" customHeight="1" x14ac:dyDescent="0.25">
      <c r="A28" s="22" t="s">
        <v>30</v>
      </c>
      <c r="B28" s="28">
        <f t="shared" ref="B28" si="12">J28+R28</f>
        <v>243</v>
      </c>
      <c r="C28" s="24">
        <f>K28+S28</f>
        <v>243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243</v>
      </c>
      <c r="Q28" s="27">
        <v>243</v>
      </c>
      <c r="R28" s="26">
        <f>L28+N28+P28</f>
        <v>243</v>
      </c>
      <c r="S28" s="24">
        <f t="shared" ref="S28" si="14">M28+O28+Q28</f>
        <v>243</v>
      </c>
      <c r="T28" s="25">
        <f t="shared" ref="T28:U28" si="15">R28/B28*100</f>
        <v>100</v>
      </c>
      <c r="U28" s="30">
        <f t="shared" si="15"/>
        <v>100</v>
      </c>
    </row>
    <row r="29" spans="1:21" ht="157.15" customHeight="1" x14ac:dyDescent="0.25">
      <c r="A29" s="22" t="s">
        <v>49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35" x14ac:dyDescent="0.25">
      <c r="A30" s="31" t="s">
        <v>50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01.25" x14ac:dyDescent="0.25">
      <c r="A31" s="31" t="s">
        <v>51</v>
      </c>
      <c r="B31" s="18">
        <f t="shared" si="6"/>
        <v>112</v>
      </c>
      <c r="C31" s="16">
        <f t="shared" si="6"/>
        <v>112</v>
      </c>
      <c r="D31" s="1">
        <v>112</v>
      </c>
      <c r="E31" s="1">
        <v>112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112</v>
      </c>
      <c r="K31" s="16">
        <f t="shared" si="10"/>
        <v>112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2.5" x14ac:dyDescent="0.25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25">
      <c r="A33" s="2" t="s">
        <v>8</v>
      </c>
      <c r="B33" s="18">
        <f t="shared" ref="B33:U33" si="17">SUM(B7:B32)</f>
        <v>677</v>
      </c>
      <c r="C33" s="18">
        <f t="shared" si="17"/>
        <v>677</v>
      </c>
      <c r="D33" s="18">
        <f t="shared" si="17"/>
        <v>130</v>
      </c>
      <c r="E33" s="18">
        <f t="shared" si="17"/>
        <v>130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130</v>
      </c>
      <c r="K33" s="18">
        <f t="shared" si="17"/>
        <v>130</v>
      </c>
      <c r="L33" s="18">
        <f t="shared" si="17"/>
        <v>8</v>
      </c>
      <c r="M33" s="18">
        <f t="shared" si="17"/>
        <v>8</v>
      </c>
      <c r="N33" s="18">
        <f t="shared" si="17"/>
        <v>0</v>
      </c>
      <c r="O33" s="18">
        <f t="shared" si="17"/>
        <v>0</v>
      </c>
      <c r="P33" s="18">
        <f t="shared" si="17"/>
        <v>539</v>
      </c>
      <c r="Q33" s="18">
        <f t="shared" si="17"/>
        <v>539</v>
      </c>
      <c r="R33" s="18">
        <f t="shared" si="17"/>
        <v>547</v>
      </c>
      <c r="S33" s="18">
        <f t="shared" si="17"/>
        <v>547</v>
      </c>
      <c r="T33" s="18" t="e">
        <f t="shared" si="17"/>
        <v>#DIV/0!</v>
      </c>
      <c r="U33" s="18" t="e">
        <f t="shared" si="17"/>
        <v>#DIV/0!</v>
      </c>
    </row>
    <row r="35" spans="1:21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2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2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zoomScale="73" zoomScaleNormal="73" workbookViewId="0">
      <selection activeCell="S25" sqref="S25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45" t="s">
        <v>57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5.75" thickBot="1" x14ac:dyDescent="0.3">
      <c r="A2" s="46" t="s">
        <v>7</v>
      </c>
      <c r="B2" s="47" t="s">
        <v>14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 t="s">
        <v>22</v>
      </c>
      <c r="U2" s="49" t="s">
        <v>23</v>
      </c>
    </row>
    <row r="3" spans="1:21" ht="15.75" thickBot="1" x14ac:dyDescent="0.3">
      <c r="A3" s="46"/>
      <c r="B3" s="50" t="s">
        <v>19</v>
      </c>
      <c r="C3" s="51" t="s">
        <v>18</v>
      </c>
      <c r="D3" s="52" t="s">
        <v>12</v>
      </c>
      <c r="E3" s="52"/>
      <c r="F3" s="52"/>
      <c r="G3" s="52"/>
      <c r="H3" s="52"/>
      <c r="I3" s="52"/>
      <c r="J3" s="52"/>
      <c r="K3" s="52"/>
      <c r="L3" s="53" t="s">
        <v>13</v>
      </c>
      <c r="M3" s="53"/>
      <c r="N3" s="53"/>
      <c r="O3" s="53"/>
      <c r="P3" s="53"/>
      <c r="Q3" s="53"/>
      <c r="R3" s="53"/>
      <c r="S3" s="53"/>
      <c r="T3" s="48"/>
      <c r="U3" s="49"/>
    </row>
    <row r="4" spans="1:21" ht="39" customHeight="1" thickBot="1" x14ac:dyDescent="0.3">
      <c r="A4" s="46"/>
      <c r="B4" s="50"/>
      <c r="C4" s="51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48"/>
      <c r="U4" s="49"/>
    </row>
    <row r="5" spans="1:21" ht="72.75" thickBot="1" x14ac:dyDescent="0.3">
      <c r="A5" s="46"/>
      <c r="B5" s="50"/>
      <c r="C5" s="51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8"/>
      <c r="U5" s="49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25">
      <c r="A7" s="23" t="s">
        <v>28</v>
      </c>
      <c r="B7" s="18">
        <f>J7+R7</f>
        <v>95</v>
      </c>
      <c r="C7" s="16">
        <f>K7+Q7</f>
        <v>95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95</v>
      </c>
      <c r="Q7" s="1">
        <v>95</v>
      </c>
      <c r="R7" s="18">
        <f t="shared" ref="R7:S8" si="1">L7+N7+P7</f>
        <v>95</v>
      </c>
      <c r="S7" s="16">
        <f t="shared" si="1"/>
        <v>95</v>
      </c>
      <c r="T7" s="3">
        <f t="shared" ref="T7:U22" si="2">R7/B7*100</f>
        <v>100</v>
      </c>
      <c r="U7" s="7">
        <f t="shared" si="2"/>
        <v>100</v>
      </c>
    </row>
    <row r="8" spans="1:21" ht="23.25" x14ac:dyDescent="0.25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25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15" customHeight="1" x14ac:dyDescent="0.25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78.75" x14ac:dyDescent="0.25">
      <c r="A11" s="19" t="s">
        <v>37</v>
      </c>
      <c r="B11" s="18">
        <f>J11+R11</f>
        <v>1</v>
      </c>
      <c r="C11" s="16">
        <f>K11+S11</f>
        <v>1</v>
      </c>
      <c r="D11" s="1">
        <v>1</v>
      </c>
      <c r="E11" s="1">
        <v>1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1</v>
      </c>
      <c r="K11" s="16">
        <f t="shared" si="0"/>
        <v>1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>
        <f t="shared" si="2"/>
        <v>0</v>
      </c>
      <c r="U11" s="7">
        <f t="shared" si="2"/>
        <v>0</v>
      </c>
    </row>
    <row r="12" spans="1:21" ht="33.75" x14ac:dyDescent="0.25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3.75" x14ac:dyDescent="0.25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56.25" x14ac:dyDescent="0.25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25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68.25" x14ac:dyDescent="0.25">
      <c r="A16" s="20" t="s">
        <v>45</v>
      </c>
      <c r="B16" s="18">
        <f t="shared" si="6"/>
        <v>0</v>
      </c>
      <c r="C16" s="16">
        <f t="shared" si="6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2"/>
        <v>#DIV/0!</v>
      </c>
      <c r="U16" s="7" t="e">
        <f t="shared" si="2"/>
        <v>#DIV/0!</v>
      </c>
    </row>
    <row r="17" spans="1:21" ht="57" x14ac:dyDescent="0.25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34.5" x14ac:dyDescent="0.25">
      <c r="A18" s="20" t="s">
        <v>46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2"/>
        <v>#DIV/0!</v>
      </c>
      <c r="U18" s="7" t="e">
        <f t="shared" si="2"/>
        <v>#DIV/0!</v>
      </c>
    </row>
    <row r="19" spans="1:21" ht="79.5" x14ac:dyDescent="0.25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2"/>
        <v>#DIV/0!</v>
      </c>
      <c r="U19" s="7" t="e">
        <f t="shared" si="2"/>
        <v>#DIV/0!</v>
      </c>
    </row>
    <row r="20" spans="1:21" ht="57" x14ac:dyDescent="0.25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68.25" x14ac:dyDescent="0.25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45" x14ac:dyDescent="0.25">
      <c r="A22" s="19" t="s">
        <v>39</v>
      </c>
      <c r="B22" s="18">
        <f t="shared" si="6"/>
        <v>1</v>
      </c>
      <c r="C22" s="16">
        <f t="shared" si="6"/>
        <v>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1</v>
      </c>
      <c r="M22" s="27">
        <v>1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1</v>
      </c>
      <c r="S22" s="16">
        <f t="shared" si="9"/>
        <v>1</v>
      </c>
      <c r="T22" s="3">
        <f t="shared" si="2"/>
        <v>100</v>
      </c>
      <c r="U22" s="7">
        <f t="shared" si="2"/>
        <v>100</v>
      </c>
    </row>
    <row r="23" spans="1:21" ht="45" x14ac:dyDescent="0.25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34.5" x14ac:dyDescent="0.25">
      <c r="A24" s="20" t="s">
        <v>47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25">
      <c r="A25" s="22" t="s">
        <v>54</v>
      </c>
      <c r="B25" s="15">
        <f t="shared" si="6"/>
        <v>11</v>
      </c>
      <c r="C25" s="32">
        <f>K25+S25</f>
        <v>11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11</v>
      </c>
      <c r="Q25" s="1">
        <v>11</v>
      </c>
      <c r="R25" s="18">
        <f t="shared" si="9"/>
        <v>11</v>
      </c>
      <c r="S25" s="16">
        <f t="shared" si="9"/>
        <v>11</v>
      </c>
      <c r="T25" s="3">
        <f t="shared" si="11"/>
        <v>100</v>
      </c>
      <c r="U25" s="7">
        <f t="shared" si="11"/>
        <v>100</v>
      </c>
    </row>
    <row r="26" spans="1:21" ht="61.9" customHeight="1" x14ac:dyDescent="0.25">
      <c r="A26" s="22" t="s">
        <v>29</v>
      </c>
      <c r="B26" s="18">
        <f>J26+R26</f>
        <v>7</v>
      </c>
      <c r="C26" s="16">
        <f>K26+S26</f>
        <v>7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7</v>
      </c>
      <c r="Q26" s="1">
        <v>7</v>
      </c>
      <c r="R26" s="18">
        <f>L26+N26+P26</f>
        <v>7</v>
      </c>
      <c r="S26" s="16">
        <f>M26+O26+Q26</f>
        <v>7</v>
      </c>
      <c r="T26" s="3">
        <v>100</v>
      </c>
      <c r="U26" s="7">
        <v>100</v>
      </c>
    </row>
    <row r="27" spans="1:21" ht="61.9" customHeight="1" x14ac:dyDescent="0.25">
      <c r="A27" s="22" t="s">
        <v>48</v>
      </c>
      <c r="B27" s="18">
        <f>J27+R27</f>
        <v>4</v>
      </c>
      <c r="C27" s="16">
        <f>K27+S27</f>
        <v>4</v>
      </c>
      <c r="D27" s="1">
        <v>4</v>
      </c>
      <c r="E27" s="1">
        <v>4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4</v>
      </c>
      <c r="K27" s="16">
        <f>E27+G27+I27</f>
        <v>4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15" customHeight="1" x14ac:dyDescent="0.25">
      <c r="A28" s="22" t="s">
        <v>30</v>
      </c>
      <c r="B28" s="28">
        <f t="shared" ref="B28" si="12">J28+R28</f>
        <v>286</v>
      </c>
      <c r="C28" s="24">
        <f>K28+S28</f>
        <v>286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286</v>
      </c>
      <c r="Q28" s="27">
        <v>286</v>
      </c>
      <c r="R28" s="26">
        <f>L28+N28+P28</f>
        <v>286</v>
      </c>
      <c r="S28" s="24">
        <f t="shared" ref="S28" si="14">M28+O28+Q28</f>
        <v>286</v>
      </c>
      <c r="T28" s="25">
        <f t="shared" ref="T28:U28" si="15">R28/B28*100</f>
        <v>100</v>
      </c>
      <c r="U28" s="30">
        <f t="shared" si="15"/>
        <v>100</v>
      </c>
    </row>
    <row r="29" spans="1:21" ht="157.15" customHeight="1" x14ac:dyDescent="0.25">
      <c r="A29" s="22" t="s">
        <v>49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35" x14ac:dyDescent="0.25">
      <c r="A30" s="31" t="s">
        <v>50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01.25" x14ac:dyDescent="0.25">
      <c r="A31" s="31" t="s">
        <v>51</v>
      </c>
      <c r="B31" s="18">
        <f t="shared" si="6"/>
        <v>65</v>
      </c>
      <c r="C31" s="16">
        <f t="shared" si="6"/>
        <v>65</v>
      </c>
      <c r="D31" s="1">
        <v>65</v>
      </c>
      <c r="E31" s="1">
        <v>65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65</v>
      </c>
      <c r="K31" s="16">
        <f t="shared" si="10"/>
        <v>65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2.5" x14ac:dyDescent="0.25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25">
      <c r="A33" s="2" t="s">
        <v>8</v>
      </c>
      <c r="B33" s="18">
        <f t="shared" ref="B33:U33" si="17">SUM(B7:B32)</f>
        <v>470</v>
      </c>
      <c r="C33" s="18">
        <f t="shared" si="17"/>
        <v>470</v>
      </c>
      <c r="D33" s="18">
        <f t="shared" si="17"/>
        <v>70</v>
      </c>
      <c r="E33" s="18">
        <f t="shared" si="17"/>
        <v>70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70</v>
      </c>
      <c r="K33" s="18">
        <f t="shared" si="17"/>
        <v>70</v>
      </c>
      <c r="L33" s="18">
        <f t="shared" si="17"/>
        <v>1</v>
      </c>
      <c r="M33" s="18">
        <f t="shared" si="17"/>
        <v>1</v>
      </c>
      <c r="N33" s="18">
        <f t="shared" si="17"/>
        <v>0</v>
      </c>
      <c r="O33" s="18">
        <f t="shared" si="17"/>
        <v>0</v>
      </c>
      <c r="P33" s="18">
        <f t="shared" si="17"/>
        <v>399</v>
      </c>
      <c r="Q33" s="18">
        <f t="shared" si="17"/>
        <v>399</v>
      </c>
      <c r="R33" s="18">
        <f t="shared" si="17"/>
        <v>400</v>
      </c>
      <c r="S33" s="18">
        <f t="shared" si="17"/>
        <v>400</v>
      </c>
      <c r="T33" s="18" t="e">
        <f t="shared" si="17"/>
        <v>#DIV/0!</v>
      </c>
      <c r="U33" s="18" t="e">
        <f t="shared" si="17"/>
        <v>#DIV/0!</v>
      </c>
    </row>
    <row r="35" spans="1:21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2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2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5:N35"/>
    <mergeCell ref="A36:N36"/>
    <mergeCell ref="A37:N37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10" zoomScale="73" zoomScaleNormal="73" workbookViewId="0">
      <selection activeCell="C28" sqref="C28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45" t="s">
        <v>58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5.75" thickBot="1" x14ac:dyDescent="0.3">
      <c r="A2" s="46" t="s">
        <v>7</v>
      </c>
      <c r="B2" s="47" t="s">
        <v>14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 t="s">
        <v>22</v>
      </c>
      <c r="U2" s="49" t="s">
        <v>23</v>
      </c>
    </row>
    <row r="3" spans="1:21" ht="15.75" thickBot="1" x14ac:dyDescent="0.3">
      <c r="A3" s="46"/>
      <c r="B3" s="50" t="s">
        <v>19</v>
      </c>
      <c r="C3" s="51" t="s">
        <v>18</v>
      </c>
      <c r="D3" s="52" t="s">
        <v>12</v>
      </c>
      <c r="E3" s="52"/>
      <c r="F3" s="52"/>
      <c r="G3" s="52"/>
      <c r="H3" s="52"/>
      <c r="I3" s="52"/>
      <c r="J3" s="52"/>
      <c r="K3" s="52"/>
      <c r="L3" s="53" t="s">
        <v>13</v>
      </c>
      <c r="M3" s="53"/>
      <c r="N3" s="53"/>
      <c r="O3" s="53"/>
      <c r="P3" s="53"/>
      <c r="Q3" s="53"/>
      <c r="R3" s="53"/>
      <c r="S3" s="53"/>
      <c r="T3" s="48"/>
      <c r="U3" s="49"/>
    </row>
    <row r="4" spans="1:21" ht="39" customHeight="1" thickBot="1" x14ac:dyDescent="0.3">
      <c r="A4" s="46"/>
      <c r="B4" s="50"/>
      <c r="C4" s="51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48"/>
      <c r="U4" s="49"/>
    </row>
    <row r="5" spans="1:21" ht="72.75" thickBot="1" x14ac:dyDescent="0.3">
      <c r="A5" s="46"/>
      <c r="B5" s="50"/>
      <c r="C5" s="51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8"/>
      <c r="U5" s="49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25">
      <c r="A7" s="23" t="s">
        <v>28</v>
      </c>
      <c r="B7" s="18">
        <f>J7+R7</f>
        <v>91</v>
      </c>
      <c r="C7" s="16">
        <f>K7+Q7</f>
        <v>91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91</v>
      </c>
      <c r="Q7" s="1">
        <v>91</v>
      </c>
      <c r="R7" s="18">
        <f t="shared" ref="R7:S8" si="1">L7+N7+P7</f>
        <v>91</v>
      </c>
      <c r="S7" s="16">
        <f t="shared" si="1"/>
        <v>91</v>
      </c>
      <c r="T7" s="3">
        <f t="shared" ref="T7:U22" si="2">R7/B7*100</f>
        <v>100</v>
      </c>
      <c r="U7" s="7">
        <f t="shared" si="2"/>
        <v>100</v>
      </c>
    </row>
    <row r="8" spans="1:21" ht="23.25" x14ac:dyDescent="0.25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25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15" customHeight="1" x14ac:dyDescent="0.25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78.75" x14ac:dyDescent="0.25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2"/>
        <v>#DIV/0!</v>
      </c>
      <c r="U11" s="7" t="e">
        <f t="shared" si="2"/>
        <v>#DIV/0!</v>
      </c>
    </row>
    <row r="12" spans="1:21" ht="33.75" x14ac:dyDescent="0.25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3.75" x14ac:dyDescent="0.25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56.25" x14ac:dyDescent="0.25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25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68.25" x14ac:dyDescent="0.25">
      <c r="A16" s="20" t="s">
        <v>45</v>
      </c>
      <c r="B16" s="18">
        <f t="shared" si="6"/>
        <v>0</v>
      </c>
      <c r="C16" s="16">
        <f t="shared" si="6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2"/>
        <v>#DIV/0!</v>
      </c>
      <c r="U16" s="7" t="e">
        <f t="shared" si="2"/>
        <v>#DIV/0!</v>
      </c>
    </row>
    <row r="17" spans="1:21" ht="57" x14ac:dyDescent="0.25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34.5" x14ac:dyDescent="0.25">
      <c r="A18" s="20" t="s">
        <v>46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2"/>
        <v>#DIV/0!</v>
      </c>
      <c r="U18" s="7" t="e">
        <f t="shared" si="2"/>
        <v>#DIV/0!</v>
      </c>
    </row>
    <row r="19" spans="1:21" ht="79.5" x14ac:dyDescent="0.25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2"/>
        <v>#DIV/0!</v>
      </c>
      <c r="U19" s="7" t="e">
        <f t="shared" si="2"/>
        <v>#DIV/0!</v>
      </c>
    </row>
    <row r="20" spans="1:21" ht="57" x14ac:dyDescent="0.25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68.25" x14ac:dyDescent="0.25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45" x14ac:dyDescent="0.25">
      <c r="A22" s="19" t="s">
        <v>39</v>
      </c>
      <c r="B22" s="18">
        <f t="shared" si="6"/>
        <v>2</v>
      </c>
      <c r="C22" s="16">
        <f t="shared" si="6"/>
        <v>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2</v>
      </c>
      <c r="M22" s="27">
        <v>2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2</v>
      </c>
      <c r="S22" s="16">
        <f t="shared" si="9"/>
        <v>2</v>
      </c>
      <c r="T22" s="3">
        <f t="shared" si="2"/>
        <v>100</v>
      </c>
      <c r="U22" s="7">
        <f t="shared" si="2"/>
        <v>100</v>
      </c>
    </row>
    <row r="23" spans="1:21" ht="45" x14ac:dyDescent="0.25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34.5" x14ac:dyDescent="0.25">
      <c r="A24" s="20" t="s">
        <v>47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25">
      <c r="A25" s="22" t="s">
        <v>54</v>
      </c>
      <c r="B25" s="15">
        <f t="shared" si="6"/>
        <v>12</v>
      </c>
      <c r="C25" s="32">
        <f>K25+S25</f>
        <v>12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12</v>
      </c>
      <c r="Q25" s="1">
        <v>12</v>
      </c>
      <c r="R25" s="18">
        <f t="shared" si="9"/>
        <v>12</v>
      </c>
      <c r="S25" s="16">
        <f t="shared" si="9"/>
        <v>12</v>
      </c>
      <c r="T25" s="3">
        <f t="shared" si="11"/>
        <v>100</v>
      </c>
      <c r="U25" s="7">
        <f t="shared" si="11"/>
        <v>100</v>
      </c>
    </row>
    <row r="26" spans="1:21" ht="61.9" customHeight="1" x14ac:dyDescent="0.25">
      <c r="A26" s="22" t="s">
        <v>29</v>
      </c>
      <c r="B26" s="18">
        <f>J26+R26</f>
        <v>6</v>
      </c>
      <c r="C26" s="16">
        <f>K26+S26</f>
        <v>6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6</v>
      </c>
      <c r="Q26" s="1">
        <v>6</v>
      </c>
      <c r="R26" s="18">
        <f>L26+N26+P26</f>
        <v>6</v>
      </c>
      <c r="S26" s="16">
        <f>M26+O26+Q26</f>
        <v>6</v>
      </c>
      <c r="T26" s="3">
        <v>100</v>
      </c>
      <c r="U26" s="7">
        <v>100</v>
      </c>
    </row>
    <row r="27" spans="1:21" ht="61.9" customHeight="1" x14ac:dyDescent="0.25">
      <c r="A27" s="22" t="s">
        <v>48</v>
      </c>
      <c r="B27" s="18">
        <f>J27+R27</f>
        <v>2</v>
      </c>
      <c r="C27" s="16">
        <f>K27+S27</f>
        <v>2</v>
      </c>
      <c r="D27" s="1">
        <v>2</v>
      </c>
      <c r="E27" s="1">
        <v>2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2</v>
      </c>
      <c r="K27" s="16">
        <f>E27+G27+I27</f>
        <v>2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15" customHeight="1" x14ac:dyDescent="0.25">
      <c r="A28" s="22" t="s">
        <v>30</v>
      </c>
      <c r="B28" s="28">
        <f t="shared" ref="B28" si="12">J28+R28</f>
        <v>286</v>
      </c>
      <c r="C28" s="24">
        <f>K28+S28</f>
        <v>286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286</v>
      </c>
      <c r="Q28" s="27">
        <v>286</v>
      </c>
      <c r="R28" s="26">
        <f>L28+N28+P28</f>
        <v>286</v>
      </c>
      <c r="S28" s="24">
        <f t="shared" ref="S28" si="14">M28+O28+Q28</f>
        <v>286</v>
      </c>
      <c r="T28" s="25">
        <f t="shared" ref="T28:U28" si="15">R28/B28*100</f>
        <v>100</v>
      </c>
      <c r="U28" s="30">
        <f t="shared" si="15"/>
        <v>100</v>
      </c>
    </row>
    <row r="29" spans="1:21" ht="157.15" customHeight="1" x14ac:dyDescent="0.25">
      <c r="A29" s="22" t="s">
        <v>49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35" x14ac:dyDescent="0.25">
      <c r="A30" s="31" t="s">
        <v>50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01.25" x14ac:dyDescent="0.25">
      <c r="A31" s="31" t="s">
        <v>51</v>
      </c>
      <c r="B31" s="18">
        <f t="shared" si="6"/>
        <v>34</v>
      </c>
      <c r="C31" s="16">
        <f t="shared" si="6"/>
        <v>34</v>
      </c>
      <c r="D31" s="1">
        <v>34</v>
      </c>
      <c r="E31" s="1">
        <v>34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34</v>
      </c>
      <c r="K31" s="16">
        <f t="shared" si="10"/>
        <v>34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2.5" x14ac:dyDescent="0.25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25">
      <c r="A33" s="2" t="s">
        <v>8</v>
      </c>
      <c r="B33" s="18">
        <f t="shared" ref="B33:U33" si="17">SUM(B7:B32)</f>
        <v>433</v>
      </c>
      <c r="C33" s="18">
        <f t="shared" si="17"/>
        <v>433</v>
      </c>
      <c r="D33" s="18">
        <f t="shared" si="17"/>
        <v>36</v>
      </c>
      <c r="E33" s="18">
        <f t="shared" si="17"/>
        <v>36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36</v>
      </c>
      <c r="K33" s="18">
        <f t="shared" si="17"/>
        <v>36</v>
      </c>
      <c r="L33" s="18">
        <f t="shared" si="17"/>
        <v>2</v>
      </c>
      <c r="M33" s="18">
        <f t="shared" si="17"/>
        <v>2</v>
      </c>
      <c r="N33" s="18">
        <f t="shared" si="17"/>
        <v>0</v>
      </c>
      <c r="O33" s="18">
        <f t="shared" si="17"/>
        <v>0</v>
      </c>
      <c r="P33" s="18">
        <f t="shared" si="17"/>
        <v>395</v>
      </c>
      <c r="Q33" s="18">
        <f t="shared" si="17"/>
        <v>395</v>
      </c>
      <c r="R33" s="18">
        <f t="shared" si="17"/>
        <v>397</v>
      </c>
      <c r="S33" s="18">
        <f t="shared" si="17"/>
        <v>397</v>
      </c>
      <c r="T33" s="18" t="e">
        <f t="shared" si="17"/>
        <v>#DIV/0!</v>
      </c>
      <c r="U33" s="18" t="e">
        <f t="shared" si="17"/>
        <v>#DIV/0!</v>
      </c>
    </row>
    <row r="35" spans="1:21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2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2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5:N35"/>
    <mergeCell ref="A36:N36"/>
    <mergeCell ref="A37:N37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13" zoomScale="73" zoomScaleNormal="73" workbookViewId="0">
      <selection activeCell="B26" sqref="B26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45" t="s">
        <v>59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5.75" thickBot="1" x14ac:dyDescent="0.3">
      <c r="A2" s="46" t="s">
        <v>7</v>
      </c>
      <c r="B2" s="47" t="s">
        <v>14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 t="s">
        <v>22</v>
      </c>
      <c r="U2" s="49" t="s">
        <v>23</v>
      </c>
    </row>
    <row r="3" spans="1:21" ht="15.75" thickBot="1" x14ac:dyDescent="0.3">
      <c r="A3" s="46"/>
      <c r="B3" s="50" t="s">
        <v>19</v>
      </c>
      <c r="C3" s="51" t="s">
        <v>18</v>
      </c>
      <c r="D3" s="52" t="s">
        <v>12</v>
      </c>
      <c r="E3" s="52"/>
      <c r="F3" s="52"/>
      <c r="G3" s="52"/>
      <c r="H3" s="52"/>
      <c r="I3" s="52"/>
      <c r="J3" s="52"/>
      <c r="K3" s="52"/>
      <c r="L3" s="53" t="s">
        <v>13</v>
      </c>
      <c r="M3" s="53"/>
      <c r="N3" s="53"/>
      <c r="O3" s="53"/>
      <c r="P3" s="53"/>
      <c r="Q3" s="53"/>
      <c r="R3" s="53"/>
      <c r="S3" s="53"/>
      <c r="T3" s="48"/>
      <c r="U3" s="49"/>
    </row>
    <row r="4" spans="1:21" ht="39" customHeight="1" thickBot="1" x14ac:dyDescent="0.3">
      <c r="A4" s="46"/>
      <c r="B4" s="50"/>
      <c r="C4" s="51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48"/>
      <c r="U4" s="49"/>
    </row>
    <row r="5" spans="1:21" ht="72.75" thickBot="1" x14ac:dyDescent="0.3">
      <c r="A5" s="46"/>
      <c r="B5" s="50"/>
      <c r="C5" s="51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8"/>
      <c r="U5" s="49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25">
      <c r="A7" s="23" t="s">
        <v>28</v>
      </c>
      <c r="B7" s="18">
        <f>J7+R7</f>
        <v>58</v>
      </c>
      <c r="C7" s="16">
        <f>K7+Q7</f>
        <v>58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58</v>
      </c>
      <c r="Q7" s="1">
        <v>58</v>
      </c>
      <c r="R7" s="18">
        <f t="shared" ref="R7:S8" si="1">L7+N7+P7</f>
        <v>58</v>
      </c>
      <c r="S7" s="16">
        <f t="shared" si="1"/>
        <v>58</v>
      </c>
      <c r="T7" s="3">
        <f t="shared" ref="T7:U22" si="2">R7/B7*100</f>
        <v>100</v>
      </c>
      <c r="U7" s="7">
        <f t="shared" si="2"/>
        <v>100</v>
      </c>
    </row>
    <row r="8" spans="1:21" ht="23.25" x14ac:dyDescent="0.25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25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15" customHeight="1" x14ac:dyDescent="0.25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78.75" x14ac:dyDescent="0.25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2"/>
        <v>#DIV/0!</v>
      </c>
      <c r="U11" s="7" t="e">
        <f t="shared" si="2"/>
        <v>#DIV/0!</v>
      </c>
    </row>
    <row r="12" spans="1:21" ht="33.75" x14ac:dyDescent="0.25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3.75" x14ac:dyDescent="0.25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56.25" x14ac:dyDescent="0.25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25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68.25" x14ac:dyDescent="0.25">
      <c r="A16" s="20" t="s">
        <v>45</v>
      </c>
      <c r="B16" s="18">
        <f t="shared" si="6"/>
        <v>2</v>
      </c>
      <c r="C16" s="16">
        <f t="shared" si="6"/>
        <v>2</v>
      </c>
      <c r="D16" s="1">
        <v>2</v>
      </c>
      <c r="E16" s="1">
        <v>2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2</v>
      </c>
      <c r="K16" s="16">
        <f t="shared" si="0"/>
        <v>2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>
        <f t="shared" si="2"/>
        <v>0</v>
      </c>
      <c r="U16" s="7">
        <f t="shared" si="2"/>
        <v>0</v>
      </c>
    </row>
    <row r="17" spans="1:21" ht="57" x14ac:dyDescent="0.25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34.5" x14ac:dyDescent="0.25">
      <c r="A18" s="20" t="s">
        <v>46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2"/>
        <v>#DIV/0!</v>
      </c>
      <c r="U18" s="7" t="e">
        <f t="shared" si="2"/>
        <v>#DIV/0!</v>
      </c>
    </row>
    <row r="19" spans="1:21" ht="79.5" x14ac:dyDescent="0.25">
      <c r="A19" s="21" t="s">
        <v>26</v>
      </c>
      <c r="B19" s="18">
        <f t="shared" si="6"/>
        <v>1</v>
      </c>
      <c r="C19" s="16">
        <f t="shared" si="6"/>
        <v>1</v>
      </c>
      <c r="D19" s="1">
        <v>1</v>
      </c>
      <c r="E19" s="1">
        <v>1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1</v>
      </c>
      <c r="K19" s="16">
        <f t="shared" si="0"/>
        <v>1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>
        <f t="shared" si="2"/>
        <v>0</v>
      </c>
      <c r="U19" s="7">
        <f t="shared" si="2"/>
        <v>0</v>
      </c>
    </row>
    <row r="20" spans="1:21" ht="57" x14ac:dyDescent="0.25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68.25" x14ac:dyDescent="0.25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45" x14ac:dyDescent="0.25">
      <c r="A22" s="19" t="s">
        <v>39</v>
      </c>
      <c r="B22" s="18">
        <f t="shared" si="6"/>
        <v>1</v>
      </c>
      <c r="C22" s="16">
        <f t="shared" si="6"/>
        <v>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1</v>
      </c>
      <c r="M22" s="27">
        <v>1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1</v>
      </c>
      <c r="S22" s="16">
        <f t="shared" si="9"/>
        <v>1</v>
      </c>
      <c r="T22" s="3">
        <f t="shared" si="2"/>
        <v>100</v>
      </c>
      <c r="U22" s="7">
        <f t="shared" si="2"/>
        <v>100</v>
      </c>
    </row>
    <row r="23" spans="1:21" ht="45" x14ac:dyDescent="0.25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34.5" x14ac:dyDescent="0.25">
      <c r="A24" s="20" t="s">
        <v>47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25">
      <c r="A25" s="22" t="s">
        <v>54</v>
      </c>
      <c r="B25" s="15">
        <f t="shared" si="6"/>
        <v>28</v>
      </c>
      <c r="C25" s="32">
        <f>K25+S25</f>
        <v>28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28</v>
      </c>
      <c r="Q25" s="1">
        <v>28</v>
      </c>
      <c r="R25" s="18">
        <f t="shared" si="9"/>
        <v>28</v>
      </c>
      <c r="S25" s="16">
        <f t="shared" si="9"/>
        <v>28</v>
      </c>
      <c r="T25" s="3">
        <f t="shared" si="11"/>
        <v>100</v>
      </c>
      <c r="U25" s="7">
        <f t="shared" si="11"/>
        <v>100</v>
      </c>
    </row>
    <row r="26" spans="1:21" ht="61.9" customHeight="1" x14ac:dyDescent="0.25">
      <c r="A26" s="22" t="s">
        <v>29</v>
      </c>
      <c r="B26" s="18">
        <f>J26+R26</f>
        <v>11</v>
      </c>
      <c r="C26" s="16">
        <f>K26+S26</f>
        <v>11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11</v>
      </c>
      <c r="Q26" s="1">
        <v>11</v>
      </c>
      <c r="R26" s="18">
        <f>L26+N26+P26</f>
        <v>11</v>
      </c>
      <c r="S26" s="16">
        <f>M26+O26+Q26</f>
        <v>11</v>
      </c>
      <c r="T26" s="3">
        <v>100</v>
      </c>
      <c r="U26" s="7">
        <v>100</v>
      </c>
    </row>
    <row r="27" spans="1:21" ht="61.9" customHeight="1" x14ac:dyDescent="0.25">
      <c r="A27" s="22" t="s">
        <v>48</v>
      </c>
      <c r="B27" s="18">
        <f>J27+R27</f>
        <v>1</v>
      </c>
      <c r="C27" s="16">
        <f>K27+S27</f>
        <v>1</v>
      </c>
      <c r="D27" s="1">
        <v>1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1</v>
      </c>
      <c r="K27" s="16">
        <f>E27+G27+I27</f>
        <v>1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15" customHeight="1" x14ac:dyDescent="0.25">
      <c r="A28" s="22" t="s">
        <v>30</v>
      </c>
      <c r="B28" s="28">
        <f t="shared" ref="B28" si="12">J28+R28</f>
        <v>75</v>
      </c>
      <c r="C28" s="24">
        <f>K28+S28</f>
        <v>75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75</v>
      </c>
      <c r="Q28" s="27">
        <v>75</v>
      </c>
      <c r="R28" s="26">
        <f>L28+N28+P28</f>
        <v>75</v>
      </c>
      <c r="S28" s="24">
        <f t="shared" ref="S28" si="14">M28+O28+Q28</f>
        <v>75</v>
      </c>
      <c r="T28" s="25">
        <f t="shared" ref="T28:U28" si="15">R28/B28*100</f>
        <v>100</v>
      </c>
      <c r="U28" s="30">
        <f t="shared" si="15"/>
        <v>100</v>
      </c>
    </row>
    <row r="29" spans="1:21" ht="157.15" customHeight="1" x14ac:dyDescent="0.25">
      <c r="A29" s="22" t="s">
        <v>49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35" x14ac:dyDescent="0.25">
      <c r="A30" s="31" t="s">
        <v>50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01.25" x14ac:dyDescent="0.25">
      <c r="A31" s="31" t="s">
        <v>51</v>
      </c>
      <c r="B31" s="18">
        <f t="shared" si="6"/>
        <v>23</v>
      </c>
      <c r="C31" s="16">
        <f t="shared" si="6"/>
        <v>23</v>
      </c>
      <c r="D31" s="1">
        <v>23</v>
      </c>
      <c r="E31" s="1">
        <v>23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23</v>
      </c>
      <c r="K31" s="16">
        <f t="shared" si="10"/>
        <v>23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2.5" x14ac:dyDescent="0.25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25">
      <c r="A33" s="2" t="s">
        <v>8</v>
      </c>
      <c r="B33" s="18">
        <f t="shared" ref="B33:U33" si="17">SUM(B7:B32)</f>
        <v>200</v>
      </c>
      <c r="C33" s="18">
        <f t="shared" si="17"/>
        <v>200</v>
      </c>
      <c r="D33" s="18">
        <f t="shared" si="17"/>
        <v>27</v>
      </c>
      <c r="E33" s="18">
        <f t="shared" si="17"/>
        <v>27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27</v>
      </c>
      <c r="K33" s="18">
        <f t="shared" si="17"/>
        <v>27</v>
      </c>
      <c r="L33" s="18">
        <f t="shared" si="17"/>
        <v>1</v>
      </c>
      <c r="M33" s="18">
        <f t="shared" si="17"/>
        <v>1</v>
      </c>
      <c r="N33" s="18">
        <f t="shared" si="17"/>
        <v>0</v>
      </c>
      <c r="O33" s="18">
        <f t="shared" si="17"/>
        <v>0</v>
      </c>
      <c r="P33" s="18">
        <f t="shared" si="17"/>
        <v>172</v>
      </c>
      <c r="Q33" s="18">
        <f t="shared" si="17"/>
        <v>172</v>
      </c>
      <c r="R33" s="18">
        <f t="shared" si="17"/>
        <v>173</v>
      </c>
      <c r="S33" s="18">
        <f t="shared" si="17"/>
        <v>173</v>
      </c>
      <c r="T33" s="18" t="e">
        <f t="shared" si="17"/>
        <v>#DIV/0!</v>
      </c>
      <c r="U33" s="18" t="e">
        <f t="shared" si="17"/>
        <v>#DIV/0!</v>
      </c>
    </row>
    <row r="35" spans="1:21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2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2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5:N35"/>
    <mergeCell ref="A36:N36"/>
    <mergeCell ref="A37:N37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13" zoomScale="73" zoomScaleNormal="73" workbookViewId="0">
      <selection activeCell="Q7" sqref="Q7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45" t="s">
        <v>60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5.75" thickBot="1" x14ac:dyDescent="0.3">
      <c r="A2" s="46" t="s">
        <v>7</v>
      </c>
      <c r="B2" s="47" t="s">
        <v>14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 t="s">
        <v>22</v>
      </c>
      <c r="U2" s="49" t="s">
        <v>23</v>
      </c>
    </row>
    <row r="3" spans="1:21" ht="15.75" thickBot="1" x14ac:dyDescent="0.3">
      <c r="A3" s="46"/>
      <c r="B3" s="50" t="s">
        <v>19</v>
      </c>
      <c r="C3" s="51" t="s">
        <v>18</v>
      </c>
      <c r="D3" s="52" t="s">
        <v>12</v>
      </c>
      <c r="E3" s="52"/>
      <c r="F3" s="52"/>
      <c r="G3" s="52"/>
      <c r="H3" s="52"/>
      <c r="I3" s="52"/>
      <c r="J3" s="52"/>
      <c r="K3" s="52"/>
      <c r="L3" s="53" t="s">
        <v>13</v>
      </c>
      <c r="M3" s="53"/>
      <c r="N3" s="53"/>
      <c r="O3" s="53"/>
      <c r="P3" s="53"/>
      <c r="Q3" s="53"/>
      <c r="R3" s="53"/>
      <c r="S3" s="53"/>
      <c r="T3" s="48"/>
      <c r="U3" s="49"/>
    </row>
    <row r="4" spans="1:21" ht="39" customHeight="1" thickBot="1" x14ac:dyDescent="0.3">
      <c r="A4" s="46"/>
      <c r="B4" s="50"/>
      <c r="C4" s="51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48"/>
      <c r="U4" s="49"/>
    </row>
    <row r="5" spans="1:21" ht="72.75" thickBot="1" x14ac:dyDescent="0.3">
      <c r="A5" s="46"/>
      <c r="B5" s="50"/>
      <c r="C5" s="51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8"/>
      <c r="U5" s="49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25">
      <c r="A7" s="23" t="s">
        <v>28</v>
      </c>
      <c r="B7" s="18">
        <f>J7+R7</f>
        <v>244</v>
      </c>
      <c r="C7" s="16">
        <f>K7+Q7</f>
        <v>244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244</v>
      </c>
      <c r="Q7" s="1">
        <v>244</v>
      </c>
      <c r="R7" s="18">
        <f t="shared" ref="R7:S8" si="1">L7+N7+P7</f>
        <v>244</v>
      </c>
      <c r="S7" s="16">
        <f t="shared" si="1"/>
        <v>244</v>
      </c>
      <c r="T7" s="3">
        <f t="shared" ref="T7:U22" si="2">R7/B7*100</f>
        <v>100</v>
      </c>
      <c r="U7" s="7">
        <f t="shared" si="2"/>
        <v>100</v>
      </c>
    </row>
    <row r="8" spans="1:21" ht="23.25" x14ac:dyDescent="0.25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25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15" customHeight="1" x14ac:dyDescent="0.25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78.75" x14ac:dyDescent="0.25">
      <c r="A11" s="19" t="s">
        <v>37</v>
      </c>
      <c r="B11" s="18">
        <f>J11+R11</f>
        <v>1</v>
      </c>
      <c r="C11" s="16">
        <f>K11+S11</f>
        <v>1</v>
      </c>
      <c r="D11" s="1">
        <v>1</v>
      </c>
      <c r="E11" s="1">
        <v>1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1</v>
      </c>
      <c r="K11" s="16">
        <f t="shared" si="0"/>
        <v>1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>
        <f t="shared" si="2"/>
        <v>0</v>
      </c>
      <c r="U11" s="7">
        <f t="shared" si="2"/>
        <v>0</v>
      </c>
    </row>
    <row r="12" spans="1:21" ht="33.75" x14ac:dyDescent="0.25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3.75" x14ac:dyDescent="0.25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56.25" x14ac:dyDescent="0.25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25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68.25" x14ac:dyDescent="0.25">
      <c r="A16" s="20" t="s">
        <v>45</v>
      </c>
      <c r="B16" s="18">
        <f t="shared" si="6"/>
        <v>2</v>
      </c>
      <c r="C16" s="16">
        <f t="shared" si="6"/>
        <v>2</v>
      </c>
      <c r="D16" s="1">
        <v>2</v>
      </c>
      <c r="E16" s="1">
        <v>2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2</v>
      </c>
      <c r="K16" s="16">
        <f t="shared" si="0"/>
        <v>2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>
        <f t="shared" si="2"/>
        <v>0</v>
      </c>
      <c r="U16" s="7">
        <f t="shared" si="2"/>
        <v>0</v>
      </c>
    </row>
    <row r="17" spans="1:21" ht="57" x14ac:dyDescent="0.25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34.5" x14ac:dyDescent="0.25">
      <c r="A18" s="20" t="s">
        <v>46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2"/>
        <v>#DIV/0!</v>
      </c>
      <c r="U18" s="7" t="e">
        <f t="shared" si="2"/>
        <v>#DIV/0!</v>
      </c>
    </row>
    <row r="19" spans="1:21" ht="79.5" x14ac:dyDescent="0.25">
      <c r="A19" s="21" t="s">
        <v>26</v>
      </c>
      <c r="B19" s="18">
        <f t="shared" si="6"/>
        <v>1</v>
      </c>
      <c r="C19" s="16">
        <f t="shared" si="6"/>
        <v>1</v>
      </c>
      <c r="D19" s="1">
        <v>1</v>
      </c>
      <c r="E19" s="1">
        <v>1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1</v>
      </c>
      <c r="K19" s="16">
        <f t="shared" si="0"/>
        <v>1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>
        <f t="shared" si="2"/>
        <v>0</v>
      </c>
      <c r="U19" s="7">
        <f t="shared" si="2"/>
        <v>0</v>
      </c>
    </row>
    <row r="20" spans="1:21" ht="57" x14ac:dyDescent="0.25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68.25" x14ac:dyDescent="0.25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45" x14ac:dyDescent="0.25">
      <c r="A22" s="19" t="s">
        <v>39</v>
      </c>
      <c r="B22" s="18">
        <f t="shared" si="6"/>
        <v>4</v>
      </c>
      <c r="C22" s="16">
        <f t="shared" si="6"/>
        <v>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4</v>
      </c>
      <c r="M22" s="27">
        <v>4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4</v>
      </c>
      <c r="S22" s="16">
        <f t="shared" si="9"/>
        <v>4</v>
      </c>
      <c r="T22" s="3">
        <f t="shared" si="2"/>
        <v>100</v>
      </c>
      <c r="U22" s="7">
        <f t="shared" si="2"/>
        <v>100</v>
      </c>
    </row>
    <row r="23" spans="1:21" ht="45" x14ac:dyDescent="0.25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34.5" x14ac:dyDescent="0.25">
      <c r="A24" s="20" t="s">
        <v>47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25">
      <c r="A25" s="22" t="s">
        <v>54</v>
      </c>
      <c r="B25" s="15">
        <f t="shared" si="6"/>
        <v>51</v>
      </c>
      <c r="C25" s="32">
        <f>K25+S25</f>
        <v>51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51</v>
      </c>
      <c r="Q25" s="1">
        <v>51</v>
      </c>
      <c r="R25" s="18">
        <f t="shared" si="9"/>
        <v>51</v>
      </c>
      <c r="S25" s="16">
        <f t="shared" si="9"/>
        <v>51</v>
      </c>
      <c r="T25" s="3">
        <f t="shared" si="11"/>
        <v>100</v>
      </c>
      <c r="U25" s="7">
        <f t="shared" si="11"/>
        <v>100</v>
      </c>
    </row>
    <row r="26" spans="1:21" ht="61.9" customHeight="1" x14ac:dyDescent="0.25">
      <c r="A26" s="22" t="s">
        <v>29</v>
      </c>
      <c r="B26" s="18">
        <f>J26+R26</f>
        <v>24</v>
      </c>
      <c r="C26" s="16">
        <f>K26+S26</f>
        <v>24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24</v>
      </c>
      <c r="Q26" s="1">
        <v>24</v>
      </c>
      <c r="R26" s="18">
        <f>L26+N26+P26</f>
        <v>24</v>
      </c>
      <c r="S26" s="16">
        <f>M26+O26+Q26</f>
        <v>24</v>
      </c>
      <c r="T26" s="3">
        <v>100</v>
      </c>
      <c r="U26" s="7">
        <v>100</v>
      </c>
    </row>
    <row r="27" spans="1:21" ht="61.9" customHeight="1" x14ac:dyDescent="0.25">
      <c r="A27" s="22" t="s">
        <v>48</v>
      </c>
      <c r="B27" s="18">
        <f>J27+R27</f>
        <v>7</v>
      </c>
      <c r="C27" s="16">
        <f>K27+S27</f>
        <v>7</v>
      </c>
      <c r="D27" s="1">
        <v>7</v>
      </c>
      <c r="E27" s="1">
        <v>7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7</v>
      </c>
      <c r="K27" s="16">
        <f>E27+G27+I27</f>
        <v>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15" customHeight="1" x14ac:dyDescent="0.25">
      <c r="A28" s="22" t="s">
        <v>30</v>
      </c>
      <c r="B28" s="28">
        <f t="shared" ref="B28" si="12">J28+R28</f>
        <v>647</v>
      </c>
      <c r="C28" s="24">
        <f>K28+S28</f>
        <v>647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647</v>
      </c>
      <c r="Q28" s="27">
        <v>647</v>
      </c>
      <c r="R28" s="26">
        <f>L28+N28+P28</f>
        <v>647</v>
      </c>
      <c r="S28" s="24">
        <f t="shared" ref="S28" si="14">M28+O28+Q28</f>
        <v>647</v>
      </c>
      <c r="T28" s="25">
        <f t="shared" ref="T28:U28" si="15">R28/B28*100</f>
        <v>100</v>
      </c>
      <c r="U28" s="30">
        <f t="shared" si="15"/>
        <v>100</v>
      </c>
    </row>
    <row r="29" spans="1:21" ht="157.15" customHeight="1" x14ac:dyDescent="0.25">
      <c r="A29" s="22" t="s">
        <v>49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35" x14ac:dyDescent="0.25">
      <c r="A30" s="31" t="s">
        <v>50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01.25" x14ac:dyDescent="0.25">
      <c r="A31" s="31" t="s">
        <v>51</v>
      </c>
      <c r="B31" s="18">
        <f t="shared" si="6"/>
        <v>122</v>
      </c>
      <c r="C31" s="16">
        <f t="shared" si="6"/>
        <v>122</v>
      </c>
      <c r="D31" s="1">
        <v>122</v>
      </c>
      <c r="E31" s="1">
        <v>122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122</v>
      </c>
      <c r="K31" s="16">
        <f t="shared" si="10"/>
        <v>122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2.5" x14ac:dyDescent="0.25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25">
      <c r="A33" s="2" t="s">
        <v>8</v>
      </c>
      <c r="B33" s="18">
        <f t="shared" ref="B33:U33" si="17">SUM(B7:B32)</f>
        <v>1103</v>
      </c>
      <c r="C33" s="18">
        <f t="shared" si="17"/>
        <v>1103</v>
      </c>
      <c r="D33" s="18">
        <f t="shared" si="17"/>
        <v>133</v>
      </c>
      <c r="E33" s="18">
        <f t="shared" si="17"/>
        <v>133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133</v>
      </c>
      <c r="K33" s="18">
        <f t="shared" si="17"/>
        <v>133</v>
      </c>
      <c r="L33" s="18">
        <f t="shared" si="17"/>
        <v>4</v>
      </c>
      <c r="M33" s="18">
        <f t="shared" si="17"/>
        <v>4</v>
      </c>
      <c r="N33" s="18">
        <f t="shared" si="17"/>
        <v>0</v>
      </c>
      <c r="O33" s="18">
        <f t="shared" si="17"/>
        <v>0</v>
      </c>
      <c r="P33" s="18">
        <f t="shared" si="17"/>
        <v>966</v>
      </c>
      <c r="Q33" s="18">
        <f t="shared" si="17"/>
        <v>966</v>
      </c>
      <c r="R33" s="18">
        <f t="shared" si="17"/>
        <v>970</v>
      </c>
      <c r="S33" s="18">
        <f t="shared" si="17"/>
        <v>970</v>
      </c>
      <c r="T33" s="18" t="e">
        <f t="shared" si="17"/>
        <v>#DIV/0!</v>
      </c>
      <c r="U33" s="18" t="e">
        <f t="shared" si="17"/>
        <v>#DIV/0!</v>
      </c>
    </row>
    <row r="35" spans="1:21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2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2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5:N35"/>
    <mergeCell ref="A36:N36"/>
    <mergeCell ref="A37:N37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5" zoomScale="73" zoomScaleNormal="73" workbookViewId="0">
      <selection activeCell="B27" sqref="B27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45" t="s">
        <v>60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5.75" thickBot="1" x14ac:dyDescent="0.3">
      <c r="A2" s="46" t="s">
        <v>7</v>
      </c>
      <c r="B2" s="47" t="s">
        <v>14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 t="s">
        <v>22</v>
      </c>
      <c r="U2" s="49" t="s">
        <v>23</v>
      </c>
    </row>
    <row r="3" spans="1:21" ht="15.75" thickBot="1" x14ac:dyDescent="0.3">
      <c r="A3" s="46"/>
      <c r="B3" s="50" t="s">
        <v>19</v>
      </c>
      <c r="C3" s="51" t="s">
        <v>18</v>
      </c>
      <c r="D3" s="52" t="s">
        <v>12</v>
      </c>
      <c r="E3" s="52"/>
      <c r="F3" s="52"/>
      <c r="G3" s="52"/>
      <c r="H3" s="52"/>
      <c r="I3" s="52"/>
      <c r="J3" s="52"/>
      <c r="K3" s="52"/>
      <c r="L3" s="53" t="s">
        <v>13</v>
      </c>
      <c r="M3" s="53"/>
      <c r="N3" s="53"/>
      <c r="O3" s="53"/>
      <c r="P3" s="53"/>
      <c r="Q3" s="53"/>
      <c r="R3" s="53"/>
      <c r="S3" s="53"/>
      <c r="T3" s="48"/>
      <c r="U3" s="49"/>
    </row>
    <row r="4" spans="1:21" ht="39" customHeight="1" thickBot="1" x14ac:dyDescent="0.3">
      <c r="A4" s="46"/>
      <c r="B4" s="50"/>
      <c r="C4" s="51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48"/>
      <c r="U4" s="49"/>
    </row>
    <row r="5" spans="1:21" ht="72.75" thickBot="1" x14ac:dyDescent="0.3">
      <c r="A5" s="46"/>
      <c r="B5" s="50"/>
      <c r="C5" s="51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8"/>
      <c r="U5" s="49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25">
      <c r="A7" s="23" t="s">
        <v>28</v>
      </c>
      <c r="B7" s="18">
        <f>J7+R7</f>
        <v>498</v>
      </c>
      <c r="C7" s="16">
        <f>K7+Q7</f>
        <v>498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498</v>
      </c>
      <c r="Q7" s="1">
        <v>498</v>
      </c>
      <c r="R7" s="18">
        <f>L7+N7+P7</f>
        <v>498</v>
      </c>
      <c r="S7" s="16">
        <f>M7+O7+Q7</f>
        <v>498</v>
      </c>
      <c r="T7" s="3">
        <f t="shared" ref="T7:U22" si="1">R7/B7*100</f>
        <v>100</v>
      </c>
      <c r="U7" s="7">
        <f t="shared" si="1"/>
        <v>100</v>
      </c>
    </row>
    <row r="8" spans="1:21" ht="23.25" x14ac:dyDescent="0.25">
      <c r="A8" s="21" t="s">
        <v>34</v>
      </c>
      <c r="B8" s="18">
        <f t="shared" ref="B8:C13" si="2">J8+R8</f>
        <v>0</v>
      </c>
      <c r="C8" s="16">
        <f t="shared" si="2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ref="S8" si="3">M8+O8+Q8</f>
        <v>0</v>
      </c>
      <c r="T8" s="3" t="e">
        <f t="shared" si="1"/>
        <v>#DIV/0!</v>
      </c>
      <c r="U8" s="7" t="e">
        <f t="shared" si="1"/>
        <v>#DIV/0!</v>
      </c>
    </row>
    <row r="9" spans="1:21" ht="57.75" customHeight="1" x14ac:dyDescent="0.25">
      <c r="A9" s="22" t="s">
        <v>35</v>
      </c>
      <c r="B9" s="18">
        <f t="shared" si="2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1"/>
        <v>#DIV/0!</v>
      </c>
      <c r="U9" s="7" t="e">
        <f t="shared" si="1"/>
        <v>#DIV/0!</v>
      </c>
    </row>
    <row r="10" spans="1:21" ht="31.15" customHeight="1" x14ac:dyDescent="0.25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78.75" x14ac:dyDescent="0.25">
      <c r="A11" s="19" t="s">
        <v>37</v>
      </c>
      <c r="B11" s="18">
        <f>J11+R11</f>
        <v>1</v>
      </c>
      <c r="C11" s="16">
        <f>K11+S11</f>
        <v>1</v>
      </c>
      <c r="D11" s="1">
        <v>1</v>
      </c>
      <c r="E11" s="1">
        <v>1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1</v>
      </c>
      <c r="K11" s="16">
        <f t="shared" si="0"/>
        <v>1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>
        <f t="shared" si="1"/>
        <v>0</v>
      </c>
      <c r="U11" s="7">
        <f t="shared" si="1"/>
        <v>0</v>
      </c>
    </row>
    <row r="12" spans="1:21" ht="33.75" x14ac:dyDescent="0.25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33.75" x14ac:dyDescent="0.25">
      <c r="A13" s="19" t="s">
        <v>38</v>
      </c>
      <c r="B13" s="18">
        <f t="shared" si="2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1"/>
        <v>#DIV/0!</v>
      </c>
      <c r="U13" s="7" t="e">
        <f t="shared" si="1"/>
        <v>#DIV/0!</v>
      </c>
    </row>
    <row r="14" spans="1:21" ht="56.25" x14ac:dyDescent="0.25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1"/>
        <v>#DIV/0!</v>
      </c>
      <c r="U14" s="7" t="e">
        <f t="shared" si="1"/>
        <v>#DIV/0!</v>
      </c>
    </row>
    <row r="15" spans="1:21" ht="72.599999999999994" customHeight="1" x14ac:dyDescent="0.25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68.25" x14ac:dyDescent="0.25">
      <c r="A16" s="59" t="s">
        <v>45</v>
      </c>
      <c r="B16" s="18">
        <f t="shared" si="6"/>
        <v>7</v>
      </c>
      <c r="C16" s="16">
        <f t="shared" si="6"/>
        <v>7</v>
      </c>
      <c r="D16" s="1">
        <v>7</v>
      </c>
      <c r="E16" s="1">
        <v>7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7</v>
      </c>
      <c r="K16" s="16">
        <f t="shared" si="0"/>
        <v>7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>
        <f t="shared" si="1"/>
        <v>0</v>
      </c>
      <c r="U16" s="7">
        <f t="shared" si="1"/>
        <v>0</v>
      </c>
    </row>
    <row r="17" spans="1:21" ht="57" x14ac:dyDescent="0.25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1"/>
        <v>#DIV/0!</v>
      </c>
      <c r="U17" s="7" t="e">
        <f t="shared" si="1"/>
        <v>#DIV/0!</v>
      </c>
    </row>
    <row r="18" spans="1:21" ht="34.5" x14ac:dyDescent="0.25">
      <c r="A18" s="59" t="s">
        <v>46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1"/>
        <v>#DIV/0!</v>
      </c>
      <c r="U18" s="7" t="e">
        <f t="shared" si="1"/>
        <v>#DIV/0!</v>
      </c>
    </row>
    <row r="19" spans="1:21" ht="79.5" x14ac:dyDescent="0.25">
      <c r="A19" s="21" t="s">
        <v>26</v>
      </c>
      <c r="B19" s="18">
        <f t="shared" si="6"/>
        <v>1</v>
      </c>
      <c r="C19" s="16">
        <f t="shared" si="6"/>
        <v>1</v>
      </c>
      <c r="D19" s="1">
        <v>1</v>
      </c>
      <c r="E19" s="1">
        <v>1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1</v>
      </c>
      <c r="K19" s="16">
        <f t="shared" si="0"/>
        <v>1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>
        <f t="shared" si="1"/>
        <v>0</v>
      </c>
      <c r="U19" s="7">
        <f t="shared" si="1"/>
        <v>0</v>
      </c>
    </row>
    <row r="20" spans="1:21" ht="57" x14ac:dyDescent="0.25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68.25" x14ac:dyDescent="0.25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45" x14ac:dyDescent="0.25">
      <c r="A22" s="58" t="s">
        <v>39</v>
      </c>
      <c r="B22" s="18">
        <f t="shared" si="6"/>
        <v>8</v>
      </c>
      <c r="C22" s="16">
        <f t="shared" si="6"/>
        <v>8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8</v>
      </c>
      <c r="M22" s="27">
        <v>8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8</v>
      </c>
      <c r="S22" s="16">
        <f t="shared" si="9"/>
        <v>8</v>
      </c>
      <c r="T22" s="3">
        <f t="shared" si="1"/>
        <v>100</v>
      </c>
      <c r="U22" s="7">
        <f t="shared" si="1"/>
        <v>100</v>
      </c>
    </row>
    <row r="23" spans="1:21" ht="45" x14ac:dyDescent="0.25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34.5" x14ac:dyDescent="0.25">
      <c r="A24" s="20" t="s">
        <v>47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25">
      <c r="A25" s="22" t="s">
        <v>54</v>
      </c>
      <c r="B25" s="15">
        <f t="shared" si="6"/>
        <v>78</v>
      </c>
      <c r="C25" s="32">
        <f>K25+S25</f>
        <v>78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78</v>
      </c>
      <c r="Q25" s="1">
        <v>78</v>
      </c>
      <c r="R25" s="18">
        <f t="shared" si="9"/>
        <v>78</v>
      </c>
      <c r="S25" s="16">
        <f t="shared" si="9"/>
        <v>78</v>
      </c>
      <c r="T25" s="3">
        <f t="shared" si="11"/>
        <v>100</v>
      </c>
      <c r="U25" s="7">
        <f t="shared" si="11"/>
        <v>100</v>
      </c>
    </row>
    <row r="26" spans="1:21" ht="61.9" customHeight="1" x14ac:dyDescent="0.25">
      <c r="A26" s="22" t="s">
        <v>29</v>
      </c>
      <c r="B26" s="18">
        <f>J26+R26</f>
        <v>39</v>
      </c>
      <c r="C26" s="16">
        <f>K26+S26</f>
        <v>39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39</v>
      </c>
      <c r="Q26" s="1">
        <v>39</v>
      </c>
      <c r="R26" s="18">
        <f>L26+N26+P26</f>
        <v>39</v>
      </c>
      <c r="S26" s="16">
        <f>M26+O26+Q26</f>
        <v>39</v>
      </c>
      <c r="T26" s="3">
        <v>100</v>
      </c>
      <c r="U26" s="7">
        <v>100</v>
      </c>
    </row>
    <row r="27" spans="1:21" ht="61.9" customHeight="1" x14ac:dyDescent="0.25">
      <c r="A27" s="22" t="s">
        <v>48</v>
      </c>
      <c r="B27" s="18">
        <f>J27+R27</f>
        <v>20</v>
      </c>
      <c r="C27" s="16">
        <f>K27+S27</f>
        <v>20</v>
      </c>
      <c r="D27" s="1">
        <v>20</v>
      </c>
      <c r="E27" s="1">
        <v>20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20</v>
      </c>
      <c r="K27" s="16">
        <f>E27+G27+I27</f>
        <v>20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15" customHeight="1" x14ac:dyDescent="0.25">
      <c r="A28" s="22" t="s">
        <v>30</v>
      </c>
      <c r="B28" s="28">
        <f t="shared" ref="B28" si="12">J28+R28</f>
        <v>890</v>
      </c>
      <c r="C28" s="24">
        <f>K28+S28</f>
        <v>890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890</v>
      </c>
      <c r="Q28" s="27">
        <v>890</v>
      </c>
      <c r="R28" s="26">
        <f>L28+N28+P28</f>
        <v>890</v>
      </c>
      <c r="S28" s="24">
        <f t="shared" ref="S28" si="14">M28+O28+Q28</f>
        <v>890</v>
      </c>
      <c r="T28" s="25">
        <f t="shared" ref="T28:U28" si="15">R28/B28*100</f>
        <v>100</v>
      </c>
      <c r="U28" s="30">
        <f t="shared" si="15"/>
        <v>100</v>
      </c>
    </row>
    <row r="29" spans="1:21" ht="157.15" customHeight="1" x14ac:dyDescent="0.25">
      <c r="A29" s="22" t="s">
        <v>49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35" x14ac:dyDescent="0.25">
      <c r="A30" s="31" t="s">
        <v>50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01.25" x14ac:dyDescent="0.25">
      <c r="A31" s="31" t="s">
        <v>51</v>
      </c>
      <c r="B31" s="18">
        <f t="shared" si="6"/>
        <v>234</v>
      </c>
      <c r="C31" s="16">
        <f t="shared" si="6"/>
        <v>234</v>
      </c>
      <c r="D31" s="1">
        <v>234</v>
      </c>
      <c r="E31" s="1">
        <v>234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234</v>
      </c>
      <c r="K31" s="16">
        <f t="shared" si="10"/>
        <v>234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2.5" x14ac:dyDescent="0.25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25">
      <c r="A33" s="2" t="s">
        <v>8</v>
      </c>
      <c r="B33" s="18">
        <f t="shared" ref="B33:U33" si="17">SUM(B7:B32)</f>
        <v>1776</v>
      </c>
      <c r="C33" s="18">
        <f t="shared" si="17"/>
        <v>1776</v>
      </c>
      <c r="D33" s="18">
        <f t="shared" si="17"/>
        <v>263</v>
      </c>
      <c r="E33" s="18">
        <f t="shared" si="17"/>
        <v>263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263</v>
      </c>
      <c r="K33" s="18">
        <f t="shared" si="17"/>
        <v>263</v>
      </c>
      <c r="L33" s="18">
        <f t="shared" si="17"/>
        <v>8</v>
      </c>
      <c r="M33" s="18">
        <f t="shared" si="17"/>
        <v>8</v>
      </c>
      <c r="N33" s="18">
        <f t="shared" si="17"/>
        <v>0</v>
      </c>
      <c r="O33" s="18">
        <f t="shared" si="17"/>
        <v>0</v>
      </c>
      <c r="P33" s="18">
        <f t="shared" si="17"/>
        <v>1505</v>
      </c>
      <c r="Q33" s="18">
        <f t="shared" si="17"/>
        <v>1505</v>
      </c>
      <c r="R33" s="18">
        <f t="shared" si="17"/>
        <v>1513</v>
      </c>
      <c r="S33" s="18">
        <f t="shared" si="17"/>
        <v>1513</v>
      </c>
      <c r="T33" s="18" t="e">
        <f t="shared" si="17"/>
        <v>#DIV/0!</v>
      </c>
      <c r="U33" s="18" t="e">
        <f t="shared" si="17"/>
        <v>#DIV/0!</v>
      </c>
    </row>
    <row r="35" spans="1:21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2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2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5:N35"/>
    <mergeCell ref="A36:N36"/>
    <mergeCell ref="A37:N37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январь 2023</vt:lpstr>
      <vt:lpstr>февраль 2023 </vt:lpstr>
      <vt:lpstr>март 2023  </vt:lpstr>
      <vt:lpstr>1 кв. 2023  </vt:lpstr>
      <vt:lpstr>апрель 2023</vt:lpstr>
      <vt:lpstr>май 2023</vt:lpstr>
      <vt:lpstr>июнь 2023</vt:lpstr>
      <vt:lpstr>2 кв.2023</vt:lpstr>
      <vt:lpstr>1 полугодие 2023 </vt:lpstr>
      <vt:lpstr>июль 2023</vt:lpstr>
      <vt:lpstr>август</vt:lpstr>
      <vt:lpstr>сентябрь</vt:lpstr>
      <vt:lpstr>октябрь 2023</vt:lpstr>
      <vt:lpstr>ноябрь 2023</vt:lpstr>
      <vt:lpstr>декабрь 2023</vt:lpstr>
      <vt:lpstr>2023 годовая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MarchevDV</dc:creator>
  <cp:lastModifiedBy>Анастасия</cp:lastModifiedBy>
  <cp:lastPrinted>2023-01-19T06:45:25Z</cp:lastPrinted>
  <dcterms:created xsi:type="dcterms:W3CDTF">2017-03-03T04:33:42Z</dcterms:created>
  <dcterms:modified xsi:type="dcterms:W3CDTF">2024-01-12T10:03:39Z</dcterms:modified>
</cp:coreProperties>
</file>